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6-2017 Board Pkt\Aug 8, 2016\"/>
    </mc:Choice>
  </mc:AlternateContent>
  <bookViews>
    <workbookView xWindow="480" yWindow="60" windowWidth="7500" windowHeight="4785"/>
  </bookViews>
  <sheets>
    <sheet name="FUND BALANCE 16-17" sheetId="12" r:id="rId1"/>
    <sheet name="FUND BALANCE 15-16" sheetId="11" r:id="rId2"/>
    <sheet name="FUND BALANCE 14-15" sheetId="10" r:id="rId3"/>
    <sheet name="FUND BALANCE 13-14" sheetId="9" r:id="rId4"/>
    <sheet name="FUND BALANCE 12-13" sheetId="8" r:id="rId5"/>
    <sheet name="FUND BALANCE 11-12" sheetId="7" r:id="rId6"/>
    <sheet name="FUND BALANCE 10-11" sheetId="6" r:id="rId7"/>
    <sheet name="FUND BALANCE 09-10" sheetId="5" r:id="rId8"/>
    <sheet name="FUND BALANCE 08-09" sheetId="4" r:id="rId9"/>
    <sheet name="FUND BALANCE 07-08" sheetId="1" r:id="rId10"/>
    <sheet name="DATA " sheetId="2" r:id="rId11"/>
    <sheet name="GRAPHS" sheetId="3" r:id="rId12"/>
  </sheets>
  <calcPr calcId="152511"/>
</workbook>
</file>

<file path=xl/calcChain.xml><?xml version="1.0" encoding="utf-8"?>
<calcChain xmlns="http://schemas.openxmlformats.org/spreadsheetml/2006/main">
  <c r="N67" i="12" l="1"/>
  <c r="L67" i="12"/>
  <c r="J67" i="12"/>
  <c r="H67" i="12"/>
  <c r="F67" i="12"/>
  <c r="D67" i="12"/>
  <c r="B67" i="12"/>
  <c r="T62" i="12"/>
  <c r="N61" i="12"/>
  <c r="N64" i="12" s="1"/>
  <c r="L61" i="12"/>
  <c r="L64" i="12" s="1"/>
  <c r="J61" i="12"/>
  <c r="H61" i="12"/>
  <c r="H64" i="12" s="1"/>
  <c r="F61" i="12"/>
  <c r="F64" i="12" s="1"/>
  <c r="D61" i="12"/>
  <c r="D64" i="12" s="1"/>
  <c r="B61" i="12"/>
  <c r="T59" i="12"/>
  <c r="T58" i="12"/>
  <c r="O58" i="12"/>
  <c r="R58" i="12" s="1"/>
  <c r="T57" i="12"/>
  <c r="N56" i="12"/>
  <c r="L56" i="12"/>
  <c r="J56" i="12"/>
  <c r="H56" i="12"/>
  <c r="F56" i="12"/>
  <c r="D56" i="12"/>
  <c r="B56" i="12"/>
  <c r="T54" i="12"/>
  <c r="T53" i="12"/>
  <c r="T52" i="12"/>
  <c r="N51" i="12"/>
  <c r="L51" i="12"/>
  <c r="J51" i="12"/>
  <c r="H51" i="12"/>
  <c r="F51" i="12"/>
  <c r="D51" i="12"/>
  <c r="B51" i="12"/>
  <c r="O50" i="12"/>
  <c r="R50" i="12" s="1"/>
  <c r="T49" i="12"/>
  <c r="T48" i="12"/>
  <c r="O48" i="12"/>
  <c r="R48" i="12" s="1"/>
  <c r="T47" i="12"/>
  <c r="N46" i="12"/>
  <c r="L46" i="12"/>
  <c r="J46" i="12"/>
  <c r="H46" i="12"/>
  <c r="F46" i="12"/>
  <c r="D46" i="12"/>
  <c r="B46" i="12"/>
  <c r="T44" i="12"/>
  <c r="T43" i="12"/>
  <c r="T42" i="12"/>
  <c r="N41" i="12"/>
  <c r="L41" i="12"/>
  <c r="J41" i="12"/>
  <c r="H41" i="12"/>
  <c r="F41" i="12"/>
  <c r="D41" i="12"/>
  <c r="B41" i="12"/>
  <c r="O40" i="12"/>
  <c r="R40" i="12" s="1"/>
  <c r="T39" i="12"/>
  <c r="T38" i="12"/>
  <c r="O38" i="12"/>
  <c r="R38" i="12" s="1"/>
  <c r="T37" i="12"/>
  <c r="N36" i="12"/>
  <c r="L36" i="12"/>
  <c r="J36" i="12"/>
  <c r="H36" i="12"/>
  <c r="F36" i="12"/>
  <c r="D36" i="12"/>
  <c r="B36" i="12"/>
  <c r="O34" i="12" s="1"/>
  <c r="R34" i="12" s="1"/>
  <c r="T34" i="12"/>
  <c r="T33" i="12"/>
  <c r="T32" i="12"/>
  <c r="N31" i="12"/>
  <c r="L31" i="12"/>
  <c r="J31" i="12"/>
  <c r="H31" i="12"/>
  <c r="F31" i="12"/>
  <c r="D31" i="12"/>
  <c r="B31" i="12"/>
  <c r="T29" i="12"/>
  <c r="T28" i="12"/>
  <c r="O28" i="12"/>
  <c r="R28" i="12" s="1"/>
  <c r="T27" i="12"/>
  <c r="N26" i="12"/>
  <c r="L26" i="12"/>
  <c r="J26" i="12"/>
  <c r="H26" i="12"/>
  <c r="F26" i="12"/>
  <c r="D26" i="12"/>
  <c r="B26" i="12"/>
  <c r="O24" i="12" s="1"/>
  <c r="R24" i="12" s="1"/>
  <c r="T24" i="12"/>
  <c r="T23" i="12"/>
  <c r="T22" i="12"/>
  <c r="N21" i="12"/>
  <c r="L21" i="12"/>
  <c r="J21" i="12"/>
  <c r="H21" i="12"/>
  <c r="F21" i="12"/>
  <c r="O20" i="12" s="1"/>
  <c r="R20" i="12" s="1"/>
  <c r="D21" i="12"/>
  <c r="B21" i="12"/>
  <c r="O19" i="12" s="1"/>
  <c r="R19" i="12" s="1"/>
  <c r="T19" i="12"/>
  <c r="T18" i="12"/>
  <c r="T17" i="12"/>
  <c r="N16" i="12"/>
  <c r="L16" i="12"/>
  <c r="J16" i="12"/>
  <c r="H16" i="12"/>
  <c r="F16" i="12"/>
  <c r="D16" i="12"/>
  <c r="B16" i="12"/>
  <c r="T14" i="12"/>
  <c r="T13" i="12"/>
  <c r="T12" i="12"/>
  <c r="N11" i="12"/>
  <c r="L11" i="12"/>
  <c r="J11" i="12"/>
  <c r="H11" i="12"/>
  <c r="F11" i="12"/>
  <c r="O10" i="12" s="1"/>
  <c r="R10" i="12" s="1"/>
  <c r="D11" i="12"/>
  <c r="B11" i="12"/>
  <c r="O9" i="12" s="1"/>
  <c r="R9" i="12" s="1"/>
  <c r="T9" i="12"/>
  <c r="T8" i="12"/>
  <c r="T7" i="12"/>
  <c r="T68" i="12" s="1"/>
  <c r="N6" i="12"/>
  <c r="L6" i="12"/>
  <c r="J6" i="12"/>
  <c r="H6" i="12"/>
  <c r="F6" i="12"/>
  <c r="D6" i="12"/>
  <c r="B6" i="12"/>
  <c r="T4" i="12"/>
  <c r="T65" i="12" s="1"/>
  <c r="T3" i="12"/>
  <c r="T64" i="12" s="1"/>
  <c r="O4" i="12" l="1"/>
  <c r="R4" i="12" s="1"/>
  <c r="O60" i="12"/>
  <c r="R60" i="12" s="1"/>
  <c r="O54" i="12"/>
  <c r="R54" i="12" s="1"/>
  <c r="O55" i="12"/>
  <c r="R55" i="12" s="1"/>
  <c r="O51" i="12"/>
  <c r="R51" i="12" s="1"/>
  <c r="O49" i="12"/>
  <c r="R49" i="12" s="1"/>
  <c r="F68" i="12"/>
  <c r="N68" i="12"/>
  <c r="O44" i="12"/>
  <c r="R44" i="12" s="1"/>
  <c r="O45" i="12"/>
  <c r="R45" i="12" s="1"/>
  <c r="O41" i="12"/>
  <c r="R41" i="12" s="1"/>
  <c r="O39" i="12"/>
  <c r="R39" i="12" s="1"/>
  <c r="O35" i="12"/>
  <c r="R35" i="12" s="1"/>
  <c r="O30" i="12"/>
  <c r="R30" i="12" s="1"/>
  <c r="O31" i="12"/>
  <c r="R31" i="12" s="1"/>
  <c r="D68" i="12"/>
  <c r="H68" i="12"/>
  <c r="L68" i="12"/>
  <c r="O25" i="12"/>
  <c r="R25" i="12" s="1"/>
  <c r="O18" i="12"/>
  <c r="R18" i="12" s="1"/>
  <c r="O21" i="12"/>
  <c r="R21" i="12" s="1"/>
  <c r="O14" i="12"/>
  <c r="R14" i="12" s="1"/>
  <c r="O15" i="12"/>
  <c r="R15" i="12" s="1"/>
  <c r="O8" i="12"/>
  <c r="R8" i="12" s="1"/>
  <c r="O11" i="12"/>
  <c r="R11" i="12" s="1"/>
  <c r="O5" i="12"/>
  <c r="R5" i="12" s="1"/>
  <c r="R66" i="12" s="1"/>
  <c r="O7" i="12"/>
  <c r="R7" i="12" s="1"/>
  <c r="O17" i="12"/>
  <c r="R17" i="12" s="1"/>
  <c r="O27" i="12"/>
  <c r="R27" i="12" s="1"/>
  <c r="O37" i="12"/>
  <c r="R37" i="12" s="1"/>
  <c r="O47" i="12"/>
  <c r="R47" i="12" s="1"/>
  <c r="O57" i="12"/>
  <c r="R57" i="12" s="1"/>
  <c r="O3" i="12"/>
  <c r="R3" i="12" s="1"/>
  <c r="O6" i="12"/>
  <c r="R6" i="12" s="1"/>
  <c r="O12" i="12"/>
  <c r="R12" i="12" s="1"/>
  <c r="O13" i="12"/>
  <c r="R13" i="12" s="1"/>
  <c r="O16" i="12"/>
  <c r="R16" i="12" s="1"/>
  <c r="O22" i="12"/>
  <c r="R22" i="12" s="1"/>
  <c r="O23" i="12"/>
  <c r="R23" i="12" s="1"/>
  <c r="O26" i="12"/>
  <c r="R26" i="12" s="1"/>
  <c r="B68" i="12"/>
  <c r="O29" i="12"/>
  <c r="R29" i="12" s="1"/>
  <c r="J68" i="12"/>
  <c r="O32" i="12"/>
  <c r="R32" i="12" s="1"/>
  <c r="O33" i="12"/>
  <c r="R33" i="12" s="1"/>
  <c r="O36" i="12"/>
  <c r="R36" i="12" s="1"/>
  <c r="O42" i="12"/>
  <c r="R42" i="12" s="1"/>
  <c r="O43" i="12"/>
  <c r="R43" i="12" s="1"/>
  <c r="O46" i="12"/>
  <c r="R46" i="12" s="1"/>
  <c r="O52" i="12"/>
  <c r="R52" i="12" s="1"/>
  <c r="O53" i="12"/>
  <c r="R53" i="12" s="1"/>
  <c r="O56" i="12"/>
  <c r="R56" i="12" s="1"/>
  <c r="O59" i="12"/>
  <c r="R59" i="12" s="1"/>
  <c r="R65" i="12" s="1"/>
  <c r="B64" i="12"/>
  <c r="O62" i="12"/>
  <c r="R62" i="12" s="1"/>
  <c r="J64" i="12"/>
  <c r="O61" i="12"/>
  <c r="R61" i="12" s="1"/>
  <c r="D6" i="11"/>
  <c r="B6" i="11"/>
  <c r="N67" i="11"/>
  <c r="L67" i="11"/>
  <c r="J67" i="11"/>
  <c r="H67" i="11"/>
  <c r="F67" i="11"/>
  <c r="D67" i="11"/>
  <c r="B67" i="11"/>
  <c r="T62" i="11"/>
  <c r="N61" i="11"/>
  <c r="N64" i="11" s="1"/>
  <c r="L61" i="11"/>
  <c r="L64" i="11" s="1"/>
  <c r="J61" i="11"/>
  <c r="J64" i="11" s="1"/>
  <c r="H61" i="11"/>
  <c r="H64" i="11" s="1"/>
  <c r="F61" i="11"/>
  <c r="F64" i="11" s="1"/>
  <c r="D61" i="11"/>
  <c r="D64" i="11" s="1"/>
  <c r="B61" i="11"/>
  <c r="B64" i="11" s="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 s="1"/>
  <c r="L66" i="1"/>
  <c r="J66" i="1"/>
  <c r="J67" i="1" s="1"/>
  <c r="H66" i="1"/>
  <c r="H67" i="1" s="1"/>
  <c r="F66" i="1"/>
  <c r="D66" i="1"/>
  <c r="D67" i="1" s="1"/>
  <c r="L71" i="4"/>
  <c r="J71" i="4"/>
  <c r="H71" i="4"/>
  <c r="F71" i="4"/>
  <c r="D71" i="4"/>
  <c r="L71" i="5"/>
  <c r="J71" i="5"/>
  <c r="H71" i="5"/>
  <c r="F71" i="5"/>
  <c r="D71" i="5"/>
  <c r="N71" i="6"/>
  <c r="L71" i="6"/>
  <c r="L72" i="6" s="1"/>
  <c r="J71" i="6"/>
  <c r="J72" i="6" s="1"/>
  <c r="H71" i="6"/>
  <c r="H72" i="6" s="1"/>
  <c r="F71" i="6"/>
  <c r="D71" i="6"/>
  <c r="D72" i="6" s="1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U65" i="12" l="1"/>
  <c r="R64" i="12"/>
  <c r="U64" i="12" s="1"/>
  <c r="R68" i="12"/>
  <c r="U68" i="12" s="1"/>
  <c r="R67" i="12"/>
  <c r="U67" i="12" s="1"/>
  <c r="O54" i="11"/>
  <c r="R54" i="11" s="1"/>
  <c r="D74" i="7"/>
  <c r="F72" i="6"/>
  <c r="O52" i="11"/>
  <c r="R52" i="11" s="1"/>
  <c r="O44" i="11"/>
  <c r="R44" i="11" s="1"/>
  <c r="O34" i="11"/>
  <c r="R34" i="11" s="1"/>
  <c r="O32" i="11"/>
  <c r="R32" i="11" s="1"/>
  <c r="O24" i="11"/>
  <c r="R24" i="11" s="1"/>
  <c r="O19" i="11"/>
  <c r="R19" i="11" s="1"/>
  <c r="O14" i="11"/>
  <c r="R14" i="11" s="1"/>
  <c r="O4" i="11"/>
  <c r="R4" i="11" s="1"/>
  <c r="T65" i="11"/>
  <c r="T68" i="11"/>
  <c r="O12" i="11"/>
  <c r="R12" i="11" s="1"/>
  <c r="B68" i="11"/>
  <c r="F68" i="11"/>
  <c r="J68" i="11"/>
  <c r="N68" i="11"/>
  <c r="O42" i="11"/>
  <c r="R42" i="11" s="1"/>
  <c r="O59" i="11"/>
  <c r="R59" i="11" s="1"/>
  <c r="O57" i="11"/>
  <c r="R57" i="11" s="1"/>
  <c r="O56" i="11"/>
  <c r="R56" i="11" s="1"/>
  <c r="O51" i="11"/>
  <c r="R51" i="11" s="1"/>
  <c r="O49" i="11"/>
  <c r="R49" i="11" s="1"/>
  <c r="O47" i="11"/>
  <c r="R47" i="11" s="1"/>
  <c r="O46" i="11"/>
  <c r="R46" i="11" s="1"/>
  <c r="O39" i="11"/>
  <c r="R39" i="11" s="1"/>
  <c r="O41" i="11"/>
  <c r="R41" i="11" s="1"/>
  <c r="O37" i="11"/>
  <c r="R37" i="11" s="1"/>
  <c r="O36" i="11"/>
  <c r="R36" i="11" s="1"/>
  <c r="O29" i="11"/>
  <c r="R29" i="11" s="1"/>
  <c r="O31" i="11"/>
  <c r="R31" i="11" s="1"/>
  <c r="O27" i="11"/>
  <c r="R27" i="11" s="1"/>
  <c r="O26" i="11"/>
  <c r="R26" i="11" s="1"/>
  <c r="O20" i="11"/>
  <c r="R20" i="11" s="1"/>
  <c r="O21" i="11"/>
  <c r="R21" i="11" s="1"/>
  <c r="O15" i="11"/>
  <c r="R15" i="11" s="1"/>
  <c r="O16" i="11"/>
  <c r="R16" i="11" s="1"/>
  <c r="L68" i="11"/>
  <c r="O9" i="11"/>
  <c r="R9" i="11" s="1"/>
  <c r="O11" i="11"/>
  <c r="R11" i="11" s="1"/>
  <c r="O7" i="11"/>
  <c r="R7" i="11" s="1"/>
  <c r="O6" i="11"/>
  <c r="R6" i="11" s="1"/>
  <c r="O17" i="11"/>
  <c r="R17" i="11" s="1"/>
  <c r="O22" i="11"/>
  <c r="R22" i="11" s="1"/>
  <c r="O3" i="11"/>
  <c r="R3" i="11" s="1"/>
  <c r="O5" i="11"/>
  <c r="R5" i="11" s="1"/>
  <c r="O8" i="11"/>
  <c r="R8" i="11" s="1"/>
  <c r="O10" i="11"/>
  <c r="R10" i="11" s="1"/>
  <c r="O13" i="11"/>
  <c r="R13" i="11" s="1"/>
  <c r="O18" i="11"/>
  <c r="R18" i="11" s="1"/>
  <c r="O23" i="11"/>
  <c r="R23" i="11" s="1"/>
  <c r="O25" i="11"/>
  <c r="R25" i="11" s="1"/>
  <c r="O28" i="11"/>
  <c r="R28" i="11" s="1"/>
  <c r="O30" i="11"/>
  <c r="R30" i="11" s="1"/>
  <c r="O33" i="11"/>
  <c r="R33" i="11" s="1"/>
  <c r="O35" i="11"/>
  <c r="R35" i="11" s="1"/>
  <c r="O38" i="11"/>
  <c r="R38" i="11" s="1"/>
  <c r="O40" i="11"/>
  <c r="R40" i="11" s="1"/>
  <c r="O43" i="11"/>
  <c r="R43" i="11" s="1"/>
  <c r="O45" i="11"/>
  <c r="R45" i="11" s="1"/>
  <c r="O48" i="11"/>
  <c r="R48" i="11" s="1"/>
  <c r="O50" i="11"/>
  <c r="R50" i="11" s="1"/>
  <c r="O53" i="11"/>
  <c r="R53" i="11" s="1"/>
  <c r="O55" i="11"/>
  <c r="R55" i="11" s="1"/>
  <c r="O58" i="11"/>
  <c r="R58" i="11" s="1"/>
  <c r="O60" i="11"/>
  <c r="R60" i="11" s="1"/>
  <c r="D68" i="11"/>
  <c r="H68" i="11"/>
  <c r="O61" i="11"/>
  <c r="R61" i="11" s="1"/>
  <c r="O62" i="11"/>
  <c r="R62" i="11" s="1"/>
  <c r="B73" i="7"/>
  <c r="B74" i="7"/>
  <c r="B72" i="8"/>
  <c r="D7" i="10"/>
  <c r="B7" i="10"/>
  <c r="T63" i="10"/>
  <c r="N62" i="10"/>
  <c r="N66" i="10" s="1"/>
  <c r="L62" i="10"/>
  <c r="L66" i="10" s="1"/>
  <c r="J62" i="10"/>
  <c r="H62" i="10"/>
  <c r="H66" i="10" s="1"/>
  <c r="F62" i="10"/>
  <c r="F66" i="10" s="1"/>
  <c r="D62" i="10"/>
  <c r="D66" i="10" s="1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 s="1"/>
  <c r="R51" i="10" s="1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 s="1"/>
  <c r="L32" i="10"/>
  <c r="L70" i="10" s="1"/>
  <c r="J32" i="10"/>
  <c r="J70" i="10" s="1"/>
  <c r="H32" i="10"/>
  <c r="H70" i="10" s="1"/>
  <c r="F32" i="10"/>
  <c r="F70" i="10" s="1"/>
  <c r="D32" i="10"/>
  <c r="D70" i="10" s="1"/>
  <c r="B32" i="10"/>
  <c r="B70" i="10" s="1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 s="1"/>
  <c r="L61" i="9"/>
  <c r="L65" i="9" s="1"/>
  <c r="J61" i="9"/>
  <c r="H61" i="9"/>
  <c r="H65" i="9" s="1"/>
  <c r="F61" i="9"/>
  <c r="F65" i="9" s="1"/>
  <c r="D61" i="9"/>
  <c r="D65" i="9" s="1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 s="1"/>
  <c r="N6" i="9"/>
  <c r="N68" i="9" s="1"/>
  <c r="L6" i="9"/>
  <c r="L68" i="9" s="1"/>
  <c r="J6" i="9"/>
  <c r="J68" i="9" s="1"/>
  <c r="H6" i="9"/>
  <c r="H68" i="9" s="1"/>
  <c r="F6" i="9"/>
  <c r="F68" i="9" s="1"/>
  <c r="D6" i="9"/>
  <c r="D68" i="9" s="1"/>
  <c r="B6" i="9"/>
  <c r="B68" i="9" s="1"/>
  <c r="T4" i="9"/>
  <c r="T66" i="9" s="1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 s="1"/>
  <c r="N73" i="8" s="1"/>
  <c r="L62" i="8"/>
  <c r="L69" i="8" s="1"/>
  <c r="L73" i="8" s="1"/>
  <c r="J62" i="8"/>
  <c r="J69" i="8" s="1"/>
  <c r="J73" i="8" s="1"/>
  <c r="H62" i="8"/>
  <c r="H69" i="8" s="1"/>
  <c r="H73" i="8" s="1"/>
  <c r="F62" i="8"/>
  <c r="F69" i="8" s="1"/>
  <c r="F73" i="8" s="1"/>
  <c r="D62" i="8"/>
  <c r="D69" i="8" s="1"/>
  <c r="D73" i="8" s="1"/>
  <c r="B62" i="8"/>
  <c r="B69" i="8" s="1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 s="1"/>
  <c r="D69" i="7"/>
  <c r="P62" i="7"/>
  <c r="P69" i="7" s="1"/>
  <c r="P74" i="7" s="1"/>
  <c r="P57" i="7"/>
  <c r="B52" i="7"/>
  <c r="L16" i="7"/>
  <c r="L11" i="7"/>
  <c r="L6" i="7"/>
  <c r="V63" i="7"/>
  <c r="N62" i="7"/>
  <c r="N69" i="7" s="1"/>
  <c r="N74" i="7" s="1"/>
  <c r="L62" i="7"/>
  <c r="L69" i="7" s="1"/>
  <c r="L74" i="7" s="1"/>
  <c r="J62" i="7"/>
  <c r="H62" i="7"/>
  <c r="H69" i="7" s="1"/>
  <c r="H74" i="7" s="1"/>
  <c r="F62" i="7"/>
  <c r="F69" i="7" s="1"/>
  <c r="F74" i="7" s="1"/>
  <c r="D62" i="7"/>
  <c r="B62" i="7"/>
  <c r="B69" i="7" s="1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 s="1"/>
  <c r="U59" i="6"/>
  <c r="U54" i="6"/>
  <c r="U49" i="6"/>
  <c r="U44" i="6"/>
  <c r="U39" i="6"/>
  <c r="U34" i="6"/>
  <c r="U29" i="6"/>
  <c r="U24" i="6"/>
  <c r="U19" i="6"/>
  <c r="U14" i="6"/>
  <c r="U9" i="6"/>
  <c r="U4" i="6"/>
  <c r="U69" i="6" s="1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 s="1"/>
  <c r="N61" i="6"/>
  <c r="N68" i="6" s="1"/>
  <c r="N72" i="6" s="1"/>
  <c r="J61" i="6"/>
  <c r="H61" i="6"/>
  <c r="F61" i="6"/>
  <c r="F68" i="6" s="1"/>
  <c r="D61" i="6"/>
  <c r="B61" i="6"/>
  <c r="B68" i="6"/>
  <c r="B72" i="6" s="1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 s="1"/>
  <c r="S12" i="6" s="1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 s="1"/>
  <c r="B6" i="5"/>
  <c r="N3" i="5" s="1"/>
  <c r="Q3" i="5"/>
  <c r="K74" i="5"/>
  <c r="I74" i="5"/>
  <c r="G74" i="5"/>
  <c r="K68" i="5"/>
  <c r="I68" i="5"/>
  <c r="G68" i="5"/>
  <c r="S62" i="5"/>
  <c r="L61" i="5"/>
  <c r="L68" i="5" s="1"/>
  <c r="L72" i="5" s="1"/>
  <c r="J61" i="5"/>
  <c r="H61" i="5"/>
  <c r="F61" i="5"/>
  <c r="F68" i="5" s="1"/>
  <c r="F72" i="5" s="1"/>
  <c r="N60" i="5"/>
  <c r="Q60" i="5" s="1"/>
  <c r="D61" i="5"/>
  <c r="N59" i="5"/>
  <c r="Q59" i="5" s="1"/>
  <c r="D68" i="5"/>
  <c r="D72" i="5" s="1"/>
  <c r="B61" i="5"/>
  <c r="B68" i="5"/>
  <c r="S59" i="5"/>
  <c r="S58" i="5"/>
  <c r="S57" i="5"/>
  <c r="L56" i="5"/>
  <c r="J56" i="5"/>
  <c r="N57" i="5"/>
  <c r="Q57" i="5" s="1"/>
  <c r="H56" i="5"/>
  <c r="N56" i="5" s="1"/>
  <c r="Q56" i="5" s="1"/>
  <c r="F56" i="5"/>
  <c r="N55" i="5"/>
  <c r="Q55" i="5" s="1"/>
  <c r="D56" i="5"/>
  <c r="N54" i="5" s="1"/>
  <c r="Q54" i="5" s="1"/>
  <c r="B56" i="5"/>
  <c r="N53" i="5"/>
  <c r="Q53" i="5" s="1"/>
  <c r="S54" i="5"/>
  <c r="S53" i="5"/>
  <c r="S52" i="5"/>
  <c r="L51" i="5"/>
  <c r="J51" i="5"/>
  <c r="N52" i="5" s="1"/>
  <c r="Q52" i="5" s="1"/>
  <c r="H51" i="5"/>
  <c r="N51" i="5"/>
  <c r="Q51" i="5" s="1"/>
  <c r="F51" i="5"/>
  <c r="N50" i="5" s="1"/>
  <c r="Q50" i="5" s="1"/>
  <c r="D51" i="5"/>
  <c r="N49" i="5"/>
  <c r="Q49" i="5" s="1"/>
  <c r="B51" i="5"/>
  <c r="N48" i="5" s="1"/>
  <c r="Q48" i="5" s="1"/>
  <c r="S49" i="5"/>
  <c r="S48" i="5"/>
  <c r="S47" i="5"/>
  <c r="L46" i="5"/>
  <c r="J46" i="5"/>
  <c r="N47" i="5"/>
  <c r="Q47" i="5" s="1"/>
  <c r="H46" i="5"/>
  <c r="N46" i="5" s="1"/>
  <c r="Q46" i="5" s="1"/>
  <c r="F46" i="5"/>
  <c r="N45" i="5"/>
  <c r="Q45" i="5" s="1"/>
  <c r="D46" i="5"/>
  <c r="N44" i="5" s="1"/>
  <c r="Q44" i="5" s="1"/>
  <c r="B46" i="5"/>
  <c r="N43" i="5"/>
  <c r="Q43" i="5" s="1"/>
  <c r="S44" i="5"/>
  <c r="S43" i="5"/>
  <c r="S42" i="5"/>
  <c r="J41" i="5"/>
  <c r="N42" i="5"/>
  <c r="Q42" i="5" s="1"/>
  <c r="H41" i="5"/>
  <c r="N41" i="5" s="1"/>
  <c r="Q41" i="5"/>
  <c r="F41" i="5"/>
  <c r="N40" i="5"/>
  <c r="Q40" i="5" s="1"/>
  <c r="D41" i="5"/>
  <c r="N39" i="5" s="1"/>
  <c r="Q39" i="5"/>
  <c r="B41" i="5"/>
  <c r="N38" i="5"/>
  <c r="Q38" i="5" s="1"/>
  <c r="S39" i="5"/>
  <c r="S38" i="5"/>
  <c r="S37" i="5"/>
  <c r="L36" i="5"/>
  <c r="J36" i="5"/>
  <c r="N37" i="5" s="1"/>
  <c r="Q37" i="5"/>
  <c r="H36" i="5"/>
  <c r="N36" i="5"/>
  <c r="Q36" i="5" s="1"/>
  <c r="F36" i="5"/>
  <c r="N35" i="5" s="1"/>
  <c r="Q35" i="5"/>
  <c r="D36" i="5"/>
  <c r="N34" i="5"/>
  <c r="Q34" i="5" s="1"/>
  <c r="B36" i="5"/>
  <c r="N33" i="5" s="1"/>
  <c r="Q33" i="5"/>
  <c r="S34" i="5"/>
  <c r="S33" i="5"/>
  <c r="S32" i="5"/>
  <c r="L31" i="5"/>
  <c r="J31" i="5"/>
  <c r="N32" i="5"/>
  <c r="Q32" i="5" s="1"/>
  <c r="H31" i="5"/>
  <c r="N31" i="5" s="1"/>
  <c r="Q31" i="5"/>
  <c r="F31" i="5"/>
  <c r="N30" i="5"/>
  <c r="Q30" i="5" s="1"/>
  <c r="D31" i="5"/>
  <c r="N29" i="5" s="1"/>
  <c r="Q29" i="5"/>
  <c r="B31" i="5"/>
  <c r="N28" i="5"/>
  <c r="Q28" i="5" s="1"/>
  <c r="S29" i="5"/>
  <c r="S28" i="5"/>
  <c r="S27" i="5"/>
  <c r="L26" i="5"/>
  <c r="J26" i="5"/>
  <c r="N27" i="5" s="1"/>
  <c r="Q27" i="5"/>
  <c r="H26" i="5"/>
  <c r="N26" i="5"/>
  <c r="Q26" i="5" s="1"/>
  <c r="F26" i="5"/>
  <c r="N25" i="5" s="1"/>
  <c r="Q25" i="5"/>
  <c r="D26" i="5"/>
  <c r="N24" i="5"/>
  <c r="Q24" i="5" s="1"/>
  <c r="B26" i="5"/>
  <c r="N23" i="5" s="1"/>
  <c r="Q23" i="5"/>
  <c r="S24" i="5"/>
  <c r="S23" i="5"/>
  <c r="S22" i="5"/>
  <c r="L21" i="5"/>
  <c r="J21" i="5"/>
  <c r="N22" i="5"/>
  <c r="Q22" i="5" s="1"/>
  <c r="H21" i="5"/>
  <c r="N21" i="5" s="1"/>
  <c r="Q21" i="5"/>
  <c r="F21" i="5"/>
  <c r="N20" i="5"/>
  <c r="Q20" i="5" s="1"/>
  <c r="D21" i="5"/>
  <c r="N19" i="5" s="1"/>
  <c r="Q19" i="5"/>
  <c r="B21" i="5"/>
  <c r="N18" i="5"/>
  <c r="Q18" i="5" s="1"/>
  <c r="S19" i="5"/>
  <c r="S18" i="5"/>
  <c r="S17" i="5"/>
  <c r="L16" i="5"/>
  <c r="J16" i="5"/>
  <c r="N17" i="5" s="1"/>
  <c r="Q17" i="5"/>
  <c r="H16" i="5"/>
  <c r="N16" i="5"/>
  <c r="Q16" i="5" s="1"/>
  <c r="F16" i="5"/>
  <c r="N15" i="5" s="1"/>
  <c r="Q15" i="5"/>
  <c r="D16" i="5"/>
  <c r="N14" i="5"/>
  <c r="Q14" i="5" s="1"/>
  <c r="B16" i="5"/>
  <c r="N13" i="5" s="1"/>
  <c r="Q13" i="5"/>
  <c r="S14" i="5"/>
  <c r="S13" i="5"/>
  <c r="S12" i="5"/>
  <c r="L11" i="5"/>
  <c r="J11" i="5"/>
  <c r="N12" i="5"/>
  <c r="Q12" i="5" s="1"/>
  <c r="H11" i="5"/>
  <c r="N11" i="5" s="1"/>
  <c r="Q11" i="5"/>
  <c r="F11" i="5"/>
  <c r="N10" i="5"/>
  <c r="Q10" i="5" s="1"/>
  <c r="D11" i="5"/>
  <c r="N9" i="5" s="1"/>
  <c r="Q9" i="5"/>
  <c r="B11" i="5"/>
  <c r="N8" i="5"/>
  <c r="Q8" i="5" s="1"/>
  <c r="S9" i="5"/>
  <c r="S8" i="5"/>
  <c r="S7" i="5"/>
  <c r="L6" i="5"/>
  <c r="J6" i="5"/>
  <c r="N7" i="5"/>
  <c r="Q7" i="5" s="1"/>
  <c r="H6" i="5"/>
  <c r="N6" i="5" s="1"/>
  <c r="Q6" i="5"/>
  <c r="D6" i="5"/>
  <c r="N4" i="5"/>
  <c r="Q4" i="5" s="1"/>
  <c r="Q69" i="5" s="1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 s="1"/>
  <c r="B6" i="4"/>
  <c r="N3" i="4" s="1"/>
  <c r="Q3" i="4" s="1"/>
  <c r="L61" i="4"/>
  <c r="L68" i="4"/>
  <c r="L72" i="4" s="1"/>
  <c r="J61" i="4"/>
  <c r="N62" i="4"/>
  <c r="Q62" i="4" s="1"/>
  <c r="H61" i="4"/>
  <c r="H68" i="4" s="1"/>
  <c r="H72" i="4" s="1"/>
  <c r="F61" i="4"/>
  <c r="F68" i="4" s="1"/>
  <c r="F72" i="4" s="1"/>
  <c r="N60" i="4"/>
  <c r="Q60" i="4" s="1"/>
  <c r="D61" i="4"/>
  <c r="D68" i="4" s="1"/>
  <c r="D72" i="4" s="1"/>
  <c r="L56" i="4"/>
  <c r="J56" i="4"/>
  <c r="N57" i="4"/>
  <c r="Q57" i="4" s="1"/>
  <c r="H56" i="4"/>
  <c r="N56" i="4" s="1"/>
  <c r="Q56" i="4"/>
  <c r="F56" i="4"/>
  <c r="N55" i="4"/>
  <c r="Q55" i="4" s="1"/>
  <c r="D56" i="4"/>
  <c r="N54" i="4" s="1"/>
  <c r="Q54" i="4"/>
  <c r="B56" i="4"/>
  <c r="N53" i="4"/>
  <c r="Q53" i="4" s="1"/>
  <c r="L51" i="4"/>
  <c r="J51" i="4"/>
  <c r="N52" i="4"/>
  <c r="Q52" i="4" s="1"/>
  <c r="H51" i="4"/>
  <c r="N51" i="4" s="1"/>
  <c r="Q51" i="4" s="1"/>
  <c r="F51" i="4"/>
  <c r="N50" i="4"/>
  <c r="Q50" i="4" s="1"/>
  <c r="D51" i="4"/>
  <c r="N49" i="4" s="1"/>
  <c r="Q49" i="4" s="1"/>
  <c r="B51" i="4"/>
  <c r="N48" i="4"/>
  <c r="Q48" i="4" s="1"/>
  <c r="L46" i="4"/>
  <c r="J46" i="4"/>
  <c r="N47" i="4"/>
  <c r="Q47" i="4" s="1"/>
  <c r="H46" i="4"/>
  <c r="N46" i="4" s="1"/>
  <c r="Q46" i="4"/>
  <c r="F46" i="4"/>
  <c r="N45" i="4"/>
  <c r="Q45" i="4" s="1"/>
  <c r="D46" i="4"/>
  <c r="N44" i="4" s="1"/>
  <c r="Q44" i="4"/>
  <c r="B46" i="4"/>
  <c r="N43" i="4"/>
  <c r="Q43" i="4" s="1"/>
  <c r="L41" i="4"/>
  <c r="J41" i="4"/>
  <c r="N42" i="4"/>
  <c r="Q42" i="4" s="1"/>
  <c r="H41" i="4"/>
  <c r="N41" i="4" s="1"/>
  <c r="Q41" i="4" s="1"/>
  <c r="F41" i="4"/>
  <c r="N40" i="4"/>
  <c r="Q40" i="4" s="1"/>
  <c r="D41" i="4"/>
  <c r="N39" i="4" s="1"/>
  <c r="Q39" i="4" s="1"/>
  <c r="B41" i="4"/>
  <c r="N38" i="4"/>
  <c r="Q38" i="4" s="1"/>
  <c r="L36" i="4"/>
  <c r="J36" i="4"/>
  <c r="N37" i="4"/>
  <c r="Q37" i="4" s="1"/>
  <c r="H36" i="4"/>
  <c r="N36" i="4" s="1"/>
  <c r="Q36" i="4"/>
  <c r="F36" i="4"/>
  <c r="N35" i="4"/>
  <c r="Q35" i="4" s="1"/>
  <c r="D36" i="4"/>
  <c r="N34" i="4" s="1"/>
  <c r="Q34" i="4"/>
  <c r="B36" i="4"/>
  <c r="N33" i="4"/>
  <c r="Q33" i="4" s="1"/>
  <c r="L31" i="4"/>
  <c r="J31" i="4"/>
  <c r="N32" i="4"/>
  <c r="Q32" i="4" s="1"/>
  <c r="H31" i="4"/>
  <c r="N31" i="4" s="1"/>
  <c r="Q31" i="4" s="1"/>
  <c r="F31" i="4"/>
  <c r="N30" i="4"/>
  <c r="Q30" i="4" s="1"/>
  <c r="D31" i="4"/>
  <c r="N29" i="4" s="1"/>
  <c r="Q29" i="4" s="1"/>
  <c r="B31" i="4"/>
  <c r="N28" i="4"/>
  <c r="Q28" i="4" s="1"/>
  <c r="L26" i="4"/>
  <c r="J26" i="4"/>
  <c r="N27" i="4"/>
  <c r="Q27" i="4" s="1"/>
  <c r="H26" i="4"/>
  <c r="N26" i="4" s="1"/>
  <c r="Q26" i="4"/>
  <c r="F26" i="4"/>
  <c r="N25" i="4"/>
  <c r="Q25" i="4" s="1"/>
  <c r="D26" i="4"/>
  <c r="N24" i="4" s="1"/>
  <c r="Q24" i="4"/>
  <c r="B26" i="4"/>
  <c r="N23" i="4"/>
  <c r="Q23" i="4" s="1"/>
  <c r="L21" i="4"/>
  <c r="J21" i="4"/>
  <c r="N22" i="4"/>
  <c r="Q22" i="4" s="1"/>
  <c r="H21" i="4"/>
  <c r="N21" i="4" s="1"/>
  <c r="Q21" i="4" s="1"/>
  <c r="F21" i="4"/>
  <c r="N20" i="4"/>
  <c r="Q20" i="4" s="1"/>
  <c r="D21" i="4"/>
  <c r="N19" i="4" s="1"/>
  <c r="Q19" i="4" s="1"/>
  <c r="B21" i="4"/>
  <c r="N18" i="4"/>
  <c r="Q18" i="4" s="1"/>
  <c r="L16" i="4"/>
  <c r="J16" i="4"/>
  <c r="N17" i="4"/>
  <c r="Q17" i="4" s="1"/>
  <c r="H16" i="4"/>
  <c r="N16" i="4" s="1"/>
  <c r="Q16" i="4"/>
  <c r="F16" i="4"/>
  <c r="N15" i="4"/>
  <c r="Q15" i="4" s="1"/>
  <c r="D16" i="4"/>
  <c r="N14" i="4" s="1"/>
  <c r="Q14" i="4"/>
  <c r="B16" i="4"/>
  <c r="N13" i="4"/>
  <c r="Q13" i="4" s="1"/>
  <c r="L11" i="4"/>
  <c r="J11" i="4"/>
  <c r="N12" i="4"/>
  <c r="Q12" i="4" s="1"/>
  <c r="H11" i="4"/>
  <c r="N11" i="4" s="1"/>
  <c r="Q11" i="4" s="1"/>
  <c r="F11" i="4"/>
  <c r="N10" i="4"/>
  <c r="Q10" i="4" s="1"/>
  <c r="D11" i="4"/>
  <c r="N9" i="4" s="1"/>
  <c r="Q9" i="4" s="1"/>
  <c r="B11" i="4"/>
  <c r="N8" i="4"/>
  <c r="Q8" i="4" s="1"/>
  <c r="L6" i="4"/>
  <c r="J6" i="4"/>
  <c r="N7" i="4"/>
  <c r="Q7" i="4" s="1"/>
  <c r="H6" i="4"/>
  <c r="N6" i="4" s="1"/>
  <c r="Q6" i="4"/>
  <c r="D6" i="4"/>
  <c r="N4" i="4" s="1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 s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 s="1"/>
  <c r="B63" i="2"/>
  <c r="C60" i="2" s="1"/>
  <c r="C63" i="2"/>
  <c r="D60" i="2" s="1"/>
  <c r="D63" i="2" s="1"/>
  <c r="E60" i="2" s="1"/>
  <c r="E63" i="2" s="1"/>
  <c r="F60" i="2" s="1"/>
  <c r="F63" i="2" s="1"/>
  <c r="G60" i="2" s="1"/>
  <c r="G63" i="2" s="1"/>
  <c r="H60" i="2" s="1"/>
  <c r="H63" i="2" s="1"/>
  <c r="I60" i="2" s="1"/>
  <c r="I63" i="2" s="1"/>
  <c r="J60" i="2" s="1"/>
  <c r="J63" i="2" s="1"/>
  <c r="K60" i="2" s="1"/>
  <c r="K63" i="2" s="1"/>
  <c r="L60" i="2" s="1"/>
  <c r="L63" i="2" s="1"/>
  <c r="M60" i="2" s="1"/>
  <c r="M63" i="2" s="1"/>
  <c r="M65" i="2" s="1"/>
  <c r="F56" i="2"/>
  <c r="G53" i="2" s="1"/>
  <c r="G56" i="2"/>
  <c r="H53" i="2" s="1"/>
  <c r="H56" i="2" s="1"/>
  <c r="I53" i="2" s="1"/>
  <c r="I56" i="2" s="1"/>
  <c r="J53" i="2" s="1"/>
  <c r="J56" i="2" s="1"/>
  <c r="K53" i="2" s="1"/>
  <c r="K56" i="2" s="1"/>
  <c r="L53" i="2" s="1"/>
  <c r="L56" i="2" s="1"/>
  <c r="M53" i="2" s="1"/>
  <c r="M56" i="2" s="1"/>
  <c r="E56" i="2"/>
  <c r="D56" i="2"/>
  <c r="C56" i="2"/>
  <c r="B56" i="2"/>
  <c r="G49" i="2"/>
  <c r="H46" i="2"/>
  <c r="H49" i="2" s="1"/>
  <c r="I46" i="2" s="1"/>
  <c r="I49" i="2" s="1"/>
  <c r="J46" i="2" s="1"/>
  <c r="J49" i="2" s="1"/>
  <c r="K46" i="2" s="1"/>
  <c r="K49" i="2" s="1"/>
  <c r="L46" i="2" s="1"/>
  <c r="L49" i="2" s="1"/>
  <c r="M46" i="2" s="1"/>
  <c r="M49" i="2" s="1"/>
  <c r="F49" i="2"/>
  <c r="E49" i="2"/>
  <c r="D49" i="2"/>
  <c r="C49" i="2"/>
  <c r="B49" i="2"/>
  <c r="B51" i="1"/>
  <c r="N48" i="1"/>
  <c r="Q48" i="1" s="1"/>
  <c r="F42" i="2"/>
  <c r="G39" i="2" s="1"/>
  <c r="G42" i="2"/>
  <c r="H39" i="2" s="1"/>
  <c r="H42" i="2" s="1"/>
  <c r="I39" i="2" s="1"/>
  <c r="I42" i="2" s="1"/>
  <c r="J39" i="2" s="1"/>
  <c r="J42" i="2" s="1"/>
  <c r="K39" i="2" s="1"/>
  <c r="K42" i="2" s="1"/>
  <c r="L39" i="2" s="1"/>
  <c r="L42" i="2" s="1"/>
  <c r="M39" i="2" s="1"/>
  <c r="M42" i="2" s="1"/>
  <c r="F35" i="2"/>
  <c r="G32" i="2" s="1"/>
  <c r="G35" i="2" s="1"/>
  <c r="H32" i="2" s="1"/>
  <c r="H35" i="2" s="1"/>
  <c r="I32" i="2" s="1"/>
  <c r="I35" i="2" s="1"/>
  <c r="J32" i="2" s="1"/>
  <c r="J35" i="2" s="1"/>
  <c r="K32" i="2" s="1"/>
  <c r="K35" i="2" s="1"/>
  <c r="L32" i="2" s="1"/>
  <c r="L35" i="2" s="1"/>
  <c r="M32" i="2" s="1"/>
  <c r="M35" i="2" s="1"/>
  <c r="G28" i="2"/>
  <c r="H25" i="2"/>
  <c r="H28" i="2" s="1"/>
  <c r="I25" i="2" s="1"/>
  <c r="I28" i="2" s="1"/>
  <c r="J25" i="2" s="1"/>
  <c r="J28" i="2" s="1"/>
  <c r="K25" i="2" s="1"/>
  <c r="K28" i="2" s="1"/>
  <c r="L25" i="2" s="1"/>
  <c r="L28" i="2" s="1"/>
  <c r="M25" i="2" s="1"/>
  <c r="M28" i="2" s="1"/>
  <c r="F21" i="2"/>
  <c r="G18" i="2" s="1"/>
  <c r="G21" i="2" s="1"/>
  <c r="H18" i="2" s="1"/>
  <c r="H21" i="2" s="1"/>
  <c r="I18" i="2" s="1"/>
  <c r="I21" i="2" s="1"/>
  <c r="J18" i="2" s="1"/>
  <c r="J21" i="2" s="1"/>
  <c r="K18" i="2" s="1"/>
  <c r="K21" i="2" s="1"/>
  <c r="L18" i="2" s="1"/>
  <c r="L21" i="2" s="1"/>
  <c r="M18" i="2" s="1"/>
  <c r="M21" i="2" s="1"/>
  <c r="M23" i="2" s="1"/>
  <c r="F14" i="2"/>
  <c r="G11" i="2" s="1"/>
  <c r="G14" i="2" s="1"/>
  <c r="H11" i="2" s="1"/>
  <c r="H14" i="2" s="1"/>
  <c r="I11" i="2" s="1"/>
  <c r="I14" i="2" s="1"/>
  <c r="J11" i="2" s="1"/>
  <c r="J14" i="2" s="1"/>
  <c r="K11" i="2" s="1"/>
  <c r="K14" i="2" s="1"/>
  <c r="L11" i="2" s="1"/>
  <c r="L14" i="2" s="1"/>
  <c r="M11" i="2" s="1"/>
  <c r="M14" i="2" s="1"/>
  <c r="G7" i="2"/>
  <c r="H4" i="2"/>
  <c r="H7" i="2" s="1"/>
  <c r="I4" i="2" s="1"/>
  <c r="I7" i="2" s="1"/>
  <c r="J4" i="2" s="1"/>
  <c r="J7" i="2" s="1"/>
  <c r="K4" i="2" s="1"/>
  <c r="K7" i="2" s="1"/>
  <c r="L4" i="2" s="1"/>
  <c r="L7" i="2" s="1"/>
  <c r="M4" i="2" s="1"/>
  <c r="M7" i="2" s="1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 s="1"/>
  <c r="L67" i="1" s="1"/>
  <c r="L56" i="1"/>
  <c r="L51" i="1"/>
  <c r="J61" i="1"/>
  <c r="N62" i="1" s="1"/>
  <c r="Q62" i="1" s="1"/>
  <c r="H61" i="1"/>
  <c r="N61" i="1"/>
  <c r="Q61" i="1" s="1"/>
  <c r="F61" i="1"/>
  <c r="F63" i="1" s="1"/>
  <c r="J56" i="1"/>
  <c r="N57" i="1" s="1"/>
  <c r="Q57" i="1" s="1"/>
  <c r="H56" i="1"/>
  <c r="N56" i="1"/>
  <c r="Q56" i="1" s="1"/>
  <c r="F56" i="1"/>
  <c r="N55" i="1" s="1"/>
  <c r="Q55" i="1" s="1"/>
  <c r="J51" i="1"/>
  <c r="N52" i="1"/>
  <c r="Q52" i="1" s="1"/>
  <c r="H51" i="1"/>
  <c r="N51" i="1" s="1"/>
  <c r="Q51" i="1" s="1"/>
  <c r="F51" i="1"/>
  <c r="N50" i="1"/>
  <c r="Q50" i="1" s="1"/>
  <c r="D51" i="1"/>
  <c r="N49" i="1" s="1"/>
  <c r="Q49" i="1" s="1"/>
  <c r="D56" i="1"/>
  <c r="N54" i="1"/>
  <c r="Q54" i="1" s="1"/>
  <c r="D61" i="1"/>
  <c r="N59" i="1" s="1"/>
  <c r="Q59" i="1" s="1"/>
  <c r="B61" i="1"/>
  <c r="B63" i="1"/>
  <c r="B67" i="1" s="1"/>
  <c r="B56" i="1"/>
  <c r="N53" i="1"/>
  <c r="Q53" i="1" s="1"/>
  <c r="B46" i="1"/>
  <c r="N43" i="1" s="1"/>
  <c r="Q43" i="1" s="1"/>
  <c r="L46" i="1"/>
  <c r="J46" i="1"/>
  <c r="N47" i="1" s="1"/>
  <c r="Q47" i="1" s="1"/>
  <c r="H46" i="1"/>
  <c r="N46" i="1"/>
  <c r="Q46" i="1" s="1"/>
  <c r="F46" i="1"/>
  <c r="N45" i="1" s="1"/>
  <c r="Q45" i="1" s="1"/>
  <c r="D46" i="1"/>
  <c r="N44" i="1"/>
  <c r="Q44" i="1" s="1"/>
  <c r="L41" i="1"/>
  <c r="J41" i="1"/>
  <c r="N42" i="1"/>
  <c r="Q42" i="1" s="1"/>
  <c r="H41" i="1"/>
  <c r="N41" i="1" s="1"/>
  <c r="Q41" i="1" s="1"/>
  <c r="F41" i="1"/>
  <c r="N40" i="1"/>
  <c r="Q40" i="1" s="1"/>
  <c r="D41" i="1"/>
  <c r="N39" i="1" s="1"/>
  <c r="Q39" i="1" s="1"/>
  <c r="L36" i="1"/>
  <c r="J36" i="1"/>
  <c r="N37" i="1" s="1"/>
  <c r="Q37" i="1" s="1"/>
  <c r="H36" i="1"/>
  <c r="N36" i="1"/>
  <c r="Q36" i="1" s="1"/>
  <c r="F36" i="1"/>
  <c r="N35" i="1" s="1"/>
  <c r="Q35" i="1" s="1"/>
  <c r="D36" i="1"/>
  <c r="N34" i="1"/>
  <c r="Q34" i="1" s="1"/>
  <c r="L31" i="1"/>
  <c r="J31" i="1"/>
  <c r="N32" i="1"/>
  <c r="Q32" i="1" s="1"/>
  <c r="H31" i="1"/>
  <c r="N31" i="1" s="1"/>
  <c r="Q31" i="1" s="1"/>
  <c r="F31" i="1"/>
  <c r="N30" i="1"/>
  <c r="Q30" i="1" s="1"/>
  <c r="D31" i="1"/>
  <c r="N29" i="1" s="1"/>
  <c r="Q29" i="1" s="1"/>
  <c r="L26" i="1"/>
  <c r="J26" i="1"/>
  <c r="N27" i="1" s="1"/>
  <c r="Q27" i="1" s="1"/>
  <c r="H26" i="1"/>
  <c r="N26" i="1"/>
  <c r="Q26" i="1" s="1"/>
  <c r="F26" i="1"/>
  <c r="N25" i="1" s="1"/>
  <c r="Q25" i="1" s="1"/>
  <c r="D26" i="1"/>
  <c r="N24" i="1"/>
  <c r="Q24" i="1" s="1"/>
  <c r="L21" i="1"/>
  <c r="J21" i="1"/>
  <c r="N22" i="1"/>
  <c r="Q22" i="1" s="1"/>
  <c r="H21" i="1"/>
  <c r="N21" i="1" s="1"/>
  <c r="Q21" i="1" s="1"/>
  <c r="F21" i="1"/>
  <c r="N20" i="1"/>
  <c r="Q20" i="1" s="1"/>
  <c r="D21" i="1"/>
  <c r="N19" i="1" s="1"/>
  <c r="Q19" i="1" s="1"/>
  <c r="L16" i="1"/>
  <c r="L11" i="1"/>
  <c r="L6" i="1"/>
  <c r="J16" i="1"/>
  <c r="N17" i="1" s="1"/>
  <c r="Q17" i="1" s="1"/>
  <c r="H16" i="1"/>
  <c r="N16" i="1"/>
  <c r="Q16" i="1" s="1"/>
  <c r="F16" i="1"/>
  <c r="N15" i="1" s="1"/>
  <c r="Q15" i="1" s="1"/>
  <c r="D16" i="1"/>
  <c r="N14" i="1"/>
  <c r="Q14" i="1" s="1"/>
  <c r="J11" i="1"/>
  <c r="N12" i="1" s="1"/>
  <c r="Q12" i="1" s="1"/>
  <c r="H11" i="1"/>
  <c r="N11" i="1"/>
  <c r="Q11" i="1" s="1"/>
  <c r="F11" i="1"/>
  <c r="N10" i="1" s="1"/>
  <c r="Q10" i="1" s="1"/>
  <c r="D11" i="1"/>
  <c r="N9" i="1"/>
  <c r="Q9" i="1" s="1"/>
  <c r="J6" i="1"/>
  <c r="N7" i="1" s="1"/>
  <c r="Q7" i="1" s="1"/>
  <c r="H6" i="1"/>
  <c r="N6" i="1"/>
  <c r="Q6" i="1" s="1"/>
  <c r="F6" i="1"/>
  <c r="N5" i="1"/>
  <c r="Q5" i="1" s="1"/>
  <c r="D6" i="1"/>
  <c r="N4" i="1" s="1"/>
  <c r="Q4" i="1" s="1"/>
  <c r="Q64" i="1" s="1"/>
  <c r="B41" i="1"/>
  <c r="N38" i="1"/>
  <c r="Q38" i="1" s="1"/>
  <c r="B36" i="1"/>
  <c r="N33" i="1" s="1"/>
  <c r="Q33" i="1" s="1"/>
  <c r="B31" i="1"/>
  <c r="N28" i="1"/>
  <c r="Q28" i="1" s="1"/>
  <c r="B26" i="1"/>
  <c r="N23" i="1" s="1"/>
  <c r="Q23" i="1" s="1"/>
  <c r="B21" i="1"/>
  <c r="N18" i="1"/>
  <c r="Q18" i="1" s="1"/>
  <c r="B16" i="1"/>
  <c r="N13" i="1" s="1"/>
  <c r="Q13" i="1" s="1"/>
  <c r="B11" i="1"/>
  <c r="N8" i="1"/>
  <c r="Q8" i="1" s="1"/>
  <c r="B6" i="1"/>
  <c r="N3" i="1" s="1"/>
  <c r="Q3" i="1" s="1"/>
  <c r="S69" i="4"/>
  <c r="N59" i="4"/>
  <c r="Q59" i="4" s="1"/>
  <c r="S72" i="4"/>
  <c r="J68" i="4"/>
  <c r="J72" i="4" s="1"/>
  <c r="S68" i="4"/>
  <c r="Q72" i="4"/>
  <c r="T72" i="4" s="1"/>
  <c r="Q70" i="4"/>
  <c r="S69" i="5"/>
  <c r="P3" i="6"/>
  <c r="S3" i="6" s="1"/>
  <c r="P11" i="6"/>
  <c r="S11" i="6" s="1"/>
  <c r="P9" i="6"/>
  <c r="S9" i="6" s="1"/>
  <c r="P8" i="6"/>
  <c r="S8" i="6" s="1"/>
  <c r="P10" i="6"/>
  <c r="S10" i="6" s="1"/>
  <c r="P16" i="6"/>
  <c r="S16" i="6" s="1"/>
  <c r="P13" i="6"/>
  <c r="S13" i="6" s="1"/>
  <c r="P15" i="6"/>
  <c r="S15" i="6" s="1"/>
  <c r="P17" i="6"/>
  <c r="S17" i="6" s="1"/>
  <c r="P14" i="6"/>
  <c r="S14" i="6" s="1"/>
  <c r="P22" i="6"/>
  <c r="S22" i="6" s="1"/>
  <c r="P19" i="6"/>
  <c r="S19" i="6" s="1"/>
  <c r="P21" i="6"/>
  <c r="S21" i="6" s="1"/>
  <c r="P18" i="6"/>
  <c r="S18" i="6" s="1"/>
  <c r="P20" i="6"/>
  <c r="S20" i="6" s="1"/>
  <c r="P27" i="6"/>
  <c r="S27" i="6" s="1"/>
  <c r="P24" i="6"/>
  <c r="S24" i="6" s="1"/>
  <c r="P26" i="6"/>
  <c r="S26" i="6" s="1"/>
  <c r="P23" i="6"/>
  <c r="S23" i="6" s="1"/>
  <c r="P25" i="6"/>
  <c r="P31" i="6"/>
  <c r="S31" i="6" s="1"/>
  <c r="P28" i="6"/>
  <c r="S28" i="6" s="1"/>
  <c r="P30" i="6"/>
  <c r="S30" i="6" s="1"/>
  <c r="P32" i="6"/>
  <c r="S32" i="6" s="1"/>
  <c r="P29" i="6"/>
  <c r="S29" i="6" s="1"/>
  <c r="P37" i="6"/>
  <c r="S37" i="6" s="1"/>
  <c r="P34" i="6"/>
  <c r="S34" i="6" s="1"/>
  <c r="P36" i="6"/>
  <c r="S36" i="6" s="1"/>
  <c r="P33" i="6"/>
  <c r="S33" i="6" s="1"/>
  <c r="P35" i="6"/>
  <c r="S35" i="6" s="1"/>
  <c r="P41" i="6"/>
  <c r="S41" i="6" s="1"/>
  <c r="P38" i="6"/>
  <c r="S38" i="6" s="1"/>
  <c r="P40" i="6"/>
  <c r="S40" i="6" s="1"/>
  <c r="P42" i="6"/>
  <c r="S42" i="6" s="1"/>
  <c r="P39" i="6"/>
  <c r="S39" i="6" s="1"/>
  <c r="P44" i="6"/>
  <c r="S44" i="6" s="1"/>
  <c r="P46" i="6"/>
  <c r="S46" i="6" s="1"/>
  <c r="P43" i="6"/>
  <c r="S43" i="6" s="1"/>
  <c r="P45" i="6"/>
  <c r="S45" i="6" s="1"/>
  <c r="P51" i="6"/>
  <c r="S51" i="6" s="1"/>
  <c r="P48" i="6"/>
  <c r="S48" i="6" s="1"/>
  <c r="P50" i="6"/>
  <c r="S50" i="6" s="1"/>
  <c r="P52" i="6"/>
  <c r="S52" i="6" s="1"/>
  <c r="P49" i="6"/>
  <c r="P57" i="6"/>
  <c r="S57" i="6" s="1"/>
  <c r="P54" i="6"/>
  <c r="S54" i="6" s="1"/>
  <c r="P56" i="6"/>
  <c r="S56" i="6" s="1"/>
  <c r="P53" i="6"/>
  <c r="S53" i="6" s="1"/>
  <c r="P55" i="6"/>
  <c r="S55" i="6" s="1"/>
  <c r="P61" i="6"/>
  <c r="S61" i="6" s="1"/>
  <c r="P58" i="6"/>
  <c r="S58" i="6" s="1"/>
  <c r="P60" i="6"/>
  <c r="S60" i="6" s="1"/>
  <c r="P62" i="6"/>
  <c r="S62" i="6" s="1"/>
  <c r="P59" i="6"/>
  <c r="S59" i="6" s="1"/>
  <c r="Q6" i="7"/>
  <c r="T6" i="7" s="1"/>
  <c r="Q3" i="7"/>
  <c r="T3" i="7" s="1"/>
  <c r="Q5" i="7"/>
  <c r="T5" i="7" s="1"/>
  <c r="V69" i="7"/>
  <c r="V73" i="7"/>
  <c r="Q58" i="7"/>
  <c r="T58" i="7" s="1"/>
  <c r="Q57" i="7"/>
  <c r="T57" i="7" s="1"/>
  <c r="Q49" i="7"/>
  <c r="T49" i="7" s="1"/>
  <c r="Q52" i="7"/>
  <c r="T52" i="7" s="1"/>
  <c r="Q47" i="7"/>
  <c r="T47" i="7" s="1"/>
  <c r="Q46" i="7"/>
  <c r="T46" i="7" s="1"/>
  <c r="Q39" i="7"/>
  <c r="T39" i="7" s="1"/>
  <c r="Q41" i="7"/>
  <c r="T41" i="7" s="1"/>
  <c r="Q37" i="7"/>
  <c r="T37" i="7" s="1"/>
  <c r="Q36" i="7"/>
  <c r="T36" i="7" s="1"/>
  <c r="Q31" i="7"/>
  <c r="T31" i="7" s="1"/>
  <c r="Q26" i="7"/>
  <c r="T26" i="7" s="1"/>
  <c r="Q24" i="7"/>
  <c r="T24" i="7" s="1"/>
  <c r="Q10" i="7"/>
  <c r="T10" i="7" s="1"/>
  <c r="Q11" i="7"/>
  <c r="T11" i="7" s="1"/>
  <c r="Q12" i="7"/>
  <c r="T12" i="7" s="1"/>
  <c r="Q7" i="7"/>
  <c r="T7" i="7" s="1"/>
  <c r="Q4" i="7"/>
  <c r="T4" i="7" s="1"/>
  <c r="Q8" i="7"/>
  <c r="T8" i="7" s="1"/>
  <c r="Q14" i="7"/>
  <c r="T14" i="7" s="1"/>
  <c r="Q23" i="7"/>
  <c r="T23" i="7" s="1"/>
  <c r="Q25" i="7"/>
  <c r="T25" i="7" s="1"/>
  <c r="Q30" i="7"/>
  <c r="T30" i="7" s="1"/>
  <c r="Q33" i="7"/>
  <c r="T33" i="7" s="1"/>
  <c r="Q35" i="7"/>
  <c r="T35" i="7" s="1"/>
  <c r="Q38" i="7"/>
  <c r="T38" i="7" s="1"/>
  <c r="Q40" i="7"/>
  <c r="T40" i="7" s="1"/>
  <c r="Q43" i="7"/>
  <c r="T43" i="7" s="1"/>
  <c r="Q45" i="7"/>
  <c r="T45" i="7" s="1"/>
  <c r="Q48" i="7"/>
  <c r="T48" i="7" s="1"/>
  <c r="Q50" i="7"/>
  <c r="T50" i="7" s="1"/>
  <c r="Q54" i="7"/>
  <c r="T54" i="7" s="1"/>
  <c r="Q56" i="7"/>
  <c r="T56" i="7" s="1"/>
  <c r="Q9" i="7"/>
  <c r="T9" i="7" s="1"/>
  <c r="Q15" i="7"/>
  <c r="T15" i="7" s="1"/>
  <c r="Q13" i="7"/>
  <c r="T13" i="7" s="1"/>
  <c r="Q17" i="7"/>
  <c r="T17" i="7" s="1"/>
  <c r="Q16" i="7"/>
  <c r="T16" i="7" s="1"/>
  <c r="Q22" i="7"/>
  <c r="T22" i="7" s="1"/>
  <c r="Q21" i="7"/>
  <c r="T21" i="7" s="1"/>
  <c r="Q19" i="7"/>
  <c r="T19" i="7" s="1"/>
  <c r="Q20" i="7"/>
  <c r="T20" i="7" s="1"/>
  <c r="Q18" i="7"/>
  <c r="T18" i="7" s="1"/>
  <c r="Q27" i="7"/>
  <c r="T27" i="7" s="1"/>
  <c r="Q29" i="7"/>
  <c r="T29" i="7" s="1"/>
  <c r="Q28" i="7"/>
  <c r="T28" i="7" s="1"/>
  <c r="Q32" i="7"/>
  <c r="T32" i="7" s="1"/>
  <c r="Q34" i="7"/>
  <c r="T34" i="7" s="1"/>
  <c r="Q42" i="7"/>
  <c r="T42" i="7" s="1"/>
  <c r="Q66" i="1" l="1"/>
  <c r="Q67" i="1"/>
  <c r="F67" i="1"/>
  <c r="N60" i="1"/>
  <c r="Q60" i="1" s="1"/>
  <c r="Q65" i="1" s="1"/>
  <c r="T64" i="1" s="1"/>
  <c r="Q71" i="5"/>
  <c r="T71" i="5" s="1"/>
  <c r="Q69" i="4"/>
  <c r="T69" i="4" s="1"/>
  <c r="Q71" i="4"/>
  <c r="T71" i="4" s="1"/>
  <c r="B72" i="4"/>
  <c r="N58" i="4"/>
  <c r="Q58" i="4" s="1"/>
  <c r="Q68" i="4" s="1"/>
  <c r="T68" i="4" s="1"/>
  <c r="B72" i="5"/>
  <c r="N58" i="5"/>
  <c r="Q58" i="5" s="1"/>
  <c r="Q68" i="5" s="1"/>
  <c r="T68" i="5" s="1"/>
  <c r="S68" i="6"/>
  <c r="V68" i="6" s="1"/>
  <c r="N61" i="4"/>
  <c r="Q61" i="4" s="1"/>
  <c r="N58" i="1"/>
  <c r="Q58" i="1" s="1"/>
  <c r="Q63" i="1" s="1"/>
  <c r="T63" i="1" s="1"/>
  <c r="S68" i="5"/>
  <c r="S72" i="5"/>
  <c r="Q70" i="5"/>
  <c r="T69" i="5" s="1"/>
  <c r="P4" i="6"/>
  <c r="S4" i="6" s="1"/>
  <c r="S69" i="6" s="1"/>
  <c r="V69" i="6" s="1"/>
  <c r="P5" i="6"/>
  <c r="S5" i="6" s="1"/>
  <c r="S70" i="6" s="1"/>
  <c r="P6" i="6"/>
  <c r="S6" i="6" s="1"/>
  <c r="S71" i="6" s="1"/>
  <c r="V71" i="6" s="1"/>
  <c r="P47" i="6"/>
  <c r="S47" i="6" s="1"/>
  <c r="S72" i="6" s="1"/>
  <c r="V72" i="6" s="1"/>
  <c r="F69" i="9"/>
  <c r="N69" i="9"/>
  <c r="O56" i="10"/>
  <c r="R56" i="10" s="1"/>
  <c r="N61" i="5"/>
  <c r="Q61" i="5" s="1"/>
  <c r="H68" i="5"/>
  <c r="H72" i="5" s="1"/>
  <c r="N62" i="5"/>
  <c r="Q62" i="5" s="1"/>
  <c r="Q72" i="5" s="1"/>
  <c r="J68" i="5"/>
  <c r="J72" i="5" s="1"/>
  <c r="B73" i="8"/>
  <c r="D69" i="9"/>
  <c r="H69" i="9"/>
  <c r="L69" i="9"/>
  <c r="R65" i="11"/>
  <c r="R67" i="11"/>
  <c r="R68" i="11"/>
  <c r="R66" i="11"/>
  <c r="R64" i="11"/>
  <c r="O46" i="10"/>
  <c r="R46" i="10" s="1"/>
  <c r="O61" i="10"/>
  <c r="R61" i="10" s="1"/>
  <c r="T66" i="10"/>
  <c r="T70" i="10"/>
  <c r="O54" i="10"/>
  <c r="R54" i="10" s="1"/>
  <c r="O49" i="10"/>
  <c r="R49" i="10" s="1"/>
  <c r="O44" i="10"/>
  <c r="R44" i="10" s="1"/>
  <c r="O41" i="10"/>
  <c r="R41" i="10" s="1"/>
  <c r="O39" i="10"/>
  <c r="R39" i="10" s="1"/>
  <c r="O36" i="10"/>
  <c r="R36" i="10" s="1"/>
  <c r="O34" i="10"/>
  <c r="R34" i="10" s="1"/>
  <c r="O31" i="10"/>
  <c r="R31" i="10" s="1"/>
  <c r="O29" i="10"/>
  <c r="R29" i="10" s="1"/>
  <c r="O26" i="10"/>
  <c r="R26" i="10" s="1"/>
  <c r="O24" i="10"/>
  <c r="R24" i="10" s="1"/>
  <c r="O21" i="10"/>
  <c r="R21" i="10" s="1"/>
  <c r="O19" i="10"/>
  <c r="R19" i="10" s="1"/>
  <c r="O14" i="10"/>
  <c r="R14" i="10" s="1"/>
  <c r="O11" i="10"/>
  <c r="R11" i="10" s="1"/>
  <c r="O9" i="10"/>
  <c r="R9" i="10" s="1"/>
  <c r="O6" i="10"/>
  <c r="R6" i="10" s="1"/>
  <c r="O3" i="10"/>
  <c r="R3" i="10" s="1"/>
  <c r="O59" i="10"/>
  <c r="R59" i="10" s="1"/>
  <c r="O60" i="10"/>
  <c r="R60" i="10" s="1"/>
  <c r="O63" i="10"/>
  <c r="R63" i="10" s="1"/>
  <c r="O57" i="10"/>
  <c r="R57" i="10" s="1"/>
  <c r="O55" i="10"/>
  <c r="R55" i="10" s="1"/>
  <c r="O58" i="10"/>
  <c r="R58" i="10" s="1"/>
  <c r="O52" i="10"/>
  <c r="R52" i="10" s="1"/>
  <c r="O50" i="10"/>
  <c r="R50" i="10" s="1"/>
  <c r="O53" i="10"/>
  <c r="R53" i="10" s="1"/>
  <c r="O47" i="10"/>
  <c r="R47" i="10" s="1"/>
  <c r="O45" i="10"/>
  <c r="R45" i="10" s="1"/>
  <c r="O48" i="10"/>
  <c r="R48" i="10" s="1"/>
  <c r="O42" i="10"/>
  <c r="R42" i="10" s="1"/>
  <c r="O40" i="10"/>
  <c r="R40" i="10" s="1"/>
  <c r="O43" i="10"/>
  <c r="R43" i="10" s="1"/>
  <c r="O37" i="10"/>
  <c r="R37" i="10" s="1"/>
  <c r="O35" i="10"/>
  <c r="R35" i="10" s="1"/>
  <c r="O38" i="10"/>
  <c r="R38" i="10" s="1"/>
  <c r="O32" i="10"/>
  <c r="R32" i="10" s="1"/>
  <c r="O30" i="10"/>
  <c r="R30" i="10" s="1"/>
  <c r="O33" i="10"/>
  <c r="R33" i="10" s="1"/>
  <c r="O27" i="10"/>
  <c r="R27" i="10" s="1"/>
  <c r="O25" i="10"/>
  <c r="R25" i="10" s="1"/>
  <c r="O28" i="10"/>
  <c r="R28" i="10" s="1"/>
  <c r="O22" i="10"/>
  <c r="R22" i="10" s="1"/>
  <c r="O20" i="10"/>
  <c r="R20" i="10" s="1"/>
  <c r="O23" i="10"/>
  <c r="R23" i="10" s="1"/>
  <c r="O15" i="10"/>
  <c r="R15" i="10" s="1"/>
  <c r="O16" i="10"/>
  <c r="R16" i="10" s="1"/>
  <c r="O17" i="10"/>
  <c r="R17" i="10" s="1"/>
  <c r="O18" i="10"/>
  <c r="R18" i="10" s="1"/>
  <c r="T67" i="10"/>
  <c r="O12" i="10"/>
  <c r="R12" i="10" s="1"/>
  <c r="O10" i="10"/>
  <c r="R10" i="10" s="1"/>
  <c r="O13" i="10"/>
  <c r="R13" i="10" s="1"/>
  <c r="O7" i="10"/>
  <c r="R7" i="10" s="1"/>
  <c r="O5" i="10"/>
  <c r="R5" i="10" s="1"/>
  <c r="O8" i="10"/>
  <c r="R8" i="10" s="1"/>
  <c r="B66" i="10"/>
  <c r="J66" i="10"/>
  <c r="O62" i="10"/>
  <c r="R62" i="10" s="1"/>
  <c r="O59" i="9"/>
  <c r="R59" i="9" s="1"/>
  <c r="O53" i="9"/>
  <c r="R53" i="9" s="1"/>
  <c r="O49" i="9"/>
  <c r="R49" i="9" s="1"/>
  <c r="O43" i="9"/>
  <c r="R43" i="9" s="1"/>
  <c r="O39" i="9"/>
  <c r="R39" i="9" s="1"/>
  <c r="O34" i="9"/>
  <c r="R34" i="9" s="1"/>
  <c r="O38" i="9"/>
  <c r="R38" i="9" s="1"/>
  <c r="O44" i="9"/>
  <c r="R44" i="9" s="1"/>
  <c r="O45" i="9"/>
  <c r="R45" i="9" s="1"/>
  <c r="O48" i="9"/>
  <c r="R48" i="9" s="1"/>
  <c r="O54" i="9"/>
  <c r="R54" i="9" s="1"/>
  <c r="O55" i="9"/>
  <c r="R55" i="9" s="1"/>
  <c r="O58" i="9"/>
  <c r="R58" i="9" s="1"/>
  <c r="O40" i="9"/>
  <c r="R40" i="9" s="1"/>
  <c r="O50" i="9"/>
  <c r="R50" i="9" s="1"/>
  <c r="O35" i="9"/>
  <c r="R35" i="9" s="1"/>
  <c r="O33" i="9"/>
  <c r="R33" i="9" s="1"/>
  <c r="O29" i="9"/>
  <c r="R29" i="9" s="1"/>
  <c r="O28" i="9"/>
  <c r="R28" i="9" s="1"/>
  <c r="O30" i="9"/>
  <c r="R30" i="9" s="1"/>
  <c r="O24" i="9"/>
  <c r="R24" i="9" s="1"/>
  <c r="O25" i="9"/>
  <c r="R25" i="9" s="1"/>
  <c r="O23" i="9"/>
  <c r="R23" i="9" s="1"/>
  <c r="O19" i="9"/>
  <c r="R19" i="9" s="1"/>
  <c r="O18" i="9"/>
  <c r="R18" i="9" s="1"/>
  <c r="O20" i="9"/>
  <c r="R20" i="9" s="1"/>
  <c r="O14" i="9"/>
  <c r="R14" i="9" s="1"/>
  <c r="O13" i="9"/>
  <c r="R13" i="9" s="1"/>
  <c r="O15" i="9"/>
  <c r="R15" i="9" s="1"/>
  <c r="O9" i="9"/>
  <c r="R9" i="9" s="1"/>
  <c r="O8" i="9"/>
  <c r="R8" i="9" s="1"/>
  <c r="O10" i="9"/>
  <c r="R10" i="9" s="1"/>
  <c r="O4" i="9"/>
  <c r="R4" i="9" s="1"/>
  <c r="O3" i="9"/>
  <c r="R3" i="9" s="1"/>
  <c r="O5" i="9"/>
  <c r="R5" i="9" s="1"/>
  <c r="T65" i="9"/>
  <c r="O60" i="9"/>
  <c r="R60" i="9" s="1"/>
  <c r="O62" i="9"/>
  <c r="R62" i="9" s="1"/>
  <c r="O56" i="9"/>
  <c r="R56" i="9" s="1"/>
  <c r="O57" i="9"/>
  <c r="R57" i="9" s="1"/>
  <c r="O51" i="9"/>
  <c r="R51" i="9" s="1"/>
  <c r="O52" i="9"/>
  <c r="R52" i="9" s="1"/>
  <c r="O46" i="9"/>
  <c r="R46" i="9" s="1"/>
  <c r="O47" i="9"/>
  <c r="R47" i="9" s="1"/>
  <c r="O41" i="9"/>
  <c r="R41" i="9" s="1"/>
  <c r="O42" i="9"/>
  <c r="R42" i="9" s="1"/>
  <c r="O36" i="9"/>
  <c r="R36" i="9" s="1"/>
  <c r="O37" i="9"/>
  <c r="R37" i="9" s="1"/>
  <c r="O31" i="9"/>
  <c r="R31" i="9" s="1"/>
  <c r="O32" i="9"/>
  <c r="R32" i="9" s="1"/>
  <c r="O26" i="9"/>
  <c r="R26" i="9" s="1"/>
  <c r="O27" i="9"/>
  <c r="R27" i="9" s="1"/>
  <c r="O21" i="9"/>
  <c r="R21" i="9" s="1"/>
  <c r="O22" i="9"/>
  <c r="R22" i="9" s="1"/>
  <c r="O16" i="9"/>
  <c r="R16" i="9" s="1"/>
  <c r="O17" i="9"/>
  <c r="R17" i="9" s="1"/>
  <c r="O11" i="9"/>
  <c r="R11" i="9" s="1"/>
  <c r="O12" i="9"/>
  <c r="R12" i="9" s="1"/>
  <c r="O6" i="9"/>
  <c r="R6" i="9" s="1"/>
  <c r="O7" i="9"/>
  <c r="R7" i="9" s="1"/>
  <c r="B65" i="9"/>
  <c r="B69" i="9" s="1"/>
  <c r="J65" i="9"/>
  <c r="J69" i="9" s="1"/>
  <c r="O61" i="9"/>
  <c r="R61" i="9" s="1"/>
  <c r="O61" i="8"/>
  <c r="R61" i="8" s="1"/>
  <c r="O45" i="8"/>
  <c r="R45" i="8" s="1"/>
  <c r="O34" i="8"/>
  <c r="R34" i="8" s="1"/>
  <c r="O24" i="8"/>
  <c r="R24" i="8" s="1"/>
  <c r="O20" i="8"/>
  <c r="R20" i="8" s="1"/>
  <c r="O4" i="8"/>
  <c r="R4" i="8" s="1"/>
  <c r="V70" i="7"/>
  <c r="O14" i="8"/>
  <c r="R14" i="8" s="1"/>
  <c r="O41" i="8"/>
  <c r="R41" i="8" s="1"/>
  <c r="T69" i="8"/>
  <c r="T70" i="8"/>
  <c r="T73" i="8"/>
  <c r="O10" i="8"/>
  <c r="R10" i="8" s="1"/>
  <c r="O30" i="8"/>
  <c r="R30" i="8" s="1"/>
  <c r="O51" i="8"/>
  <c r="R51" i="8" s="1"/>
  <c r="O56" i="8"/>
  <c r="R56" i="8" s="1"/>
  <c r="O57" i="8"/>
  <c r="R57" i="8" s="1"/>
  <c r="O59" i="8"/>
  <c r="R59" i="8" s="1"/>
  <c r="O55" i="8"/>
  <c r="R55" i="8" s="1"/>
  <c r="O58" i="8"/>
  <c r="R58" i="8" s="1"/>
  <c r="O50" i="8"/>
  <c r="R50" i="8" s="1"/>
  <c r="O52" i="8"/>
  <c r="R52" i="8" s="1"/>
  <c r="O46" i="8"/>
  <c r="R46" i="8" s="1"/>
  <c r="O47" i="8"/>
  <c r="R47" i="8" s="1"/>
  <c r="O40" i="8"/>
  <c r="R40" i="8" s="1"/>
  <c r="O42" i="8"/>
  <c r="R42" i="8" s="1"/>
  <c r="O35" i="8"/>
  <c r="R35" i="8" s="1"/>
  <c r="O37" i="8"/>
  <c r="R37" i="8" s="1"/>
  <c r="O29" i="8"/>
  <c r="R29" i="8" s="1"/>
  <c r="O31" i="8"/>
  <c r="R31" i="8" s="1"/>
  <c r="O25" i="8"/>
  <c r="R25" i="8" s="1"/>
  <c r="O26" i="8"/>
  <c r="R26" i="8" s="1"/>
  <c r="O19" i="8"/>
  <c r="R19" i="8" s="1"/>
  <c r="O21" i="8"/>
  <c r="R21" i="8" s="1"/>
  <c r="O15" i="8"/>
  <c r="R15" i="8" s="1"/>
  <c r="O16" i="8"/>
  <c r="R16" i="8" s="1"/>
  <c r="O9" i="8"/>
  <c r="R9" i="8" s="1"/>
  <c r="O11" i="8"/>
  <c r="R11" i="8" s="1"/>
  <c r="O5" i="8"/>
  <c r="R5" i="8" s="1"/>
  <c r="O6" i="8"/>
  <c r="R6" i="8" s="1"/>
  <c r="O7" i="8"/>
  <c r="R7" i="8" s="1"/>
  <c r="O12" i="8"/>
  <c r="R12" i="8" s="1"/>
  <c r="O17" i="8"/>
  <c r="R17" i="8" s="1"/>
  <c r="O22" i="8"/>
  <c r="R22" i="8" s="1"/>
  <c r="O27" i="8"/>
  <c r="R27" i="8" s="1"/>
  <c r="O32" i="8"/>
  <c r="R32" i="8" s="1"/>
  <c r="O38" i="8"/>
  <c r="R38" i="8" s="1"/>
  <c r="O43" i="8"/>
  <c r="R43" i="8" s="1"/>
  <c r="O48" i="8"/>
  <c r="R48" i="8" s="1"/>
  <c r="O53" i="8"/>
  <c r="R53" i="8" s="1"/>
  <c r="O62" i="8"/>
  <c r="R62" i="8" s="1"/>
  <c r="O63" i="8"/>
  <c r="R63" i="8" s="1"/>
  <c r="O3" i="8"/>
  <c r="R3" i="8" s="1"/>
  <c r="O8" i="8"/>
  <c r="R8" i="8" s="1"/>
  <c r="O13" i="8"/>
  <c r="R13" i="8" s="1"/>
  <c r="O18" i="8"/>
  <c r="R18" i="8" s="1"/>
  <c r="O23" i="8"/>
  <c r="R23" i="8" s="1"/>
  <c r="O28" i="8"/>
  <c r="R28" i="8" s="1"/>
  <c r="O33" i="8"/>
  <c r="R33" i="8" s="1"/>
  <c r="O39" i="8"/>
  <c r="R39" i="8" s="1"/>
  <c r="O44" i="8"/>
  <c r="R44" i="8" s="1"/>
  <c r="O49" i="8"/>
  <c r="R49" i="8" s="1"/>
  <c r="O54" i="8"/>
  <c r="R54" i="8" s="1"/>
  <c r="O60" i="8"/>
  <c r="R60" i="8" s="1"/>
  <c r="Q63" i="7"/>
  <c r="T63" i="7" s="1"/>
  <c r="Q61" i="7"/>
  <c r="T61" i="7" s="1"/>
  <c r="Q59" i="7"/>
  <c r="T59" i="7" s="1"/>
  <c r="T69" i="7" s="1"/>
  <c r="Q62" i="7"/>
  <c r="T62" i="7" s="1"/>
  <c r="T72" i="7" s="1"/>
  <c r="Q60" i="7"/>
  <c r="T60" i="7" s="1"/>
  <c r="Q55" i="7"/>
  <c r="T55" i="7" s="1"/>
  <c r="Q53" i="7"/>
  <c r="T53" i="7" s="1"/>
  <c r="T71" i="7"/>
  <c r="T73" i="7"/>
  <c r="Q44" i="7"/>
  <c r="T44" i="7" s="1"/>
  <c r="T66" i="1" l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 s="1"/>
  <c r="R69" i="8"/>
  <c r="W73" i="7"/>
  <c r="W70" i="7"/>
  <c r="W72" i="7"/>
  <c r="W69" i="7"/>
  <c r="U69" i="10" l="1"/>
  <c r="U70" i="10"/>
  <c r="U67" i="10"/>
  <c r="U66" i="10"/>
  <c r="U66" i="9"/>
  <c r="U68" i="9"/>
  <c r="U69" i="9"/>
  <c r="U65" i="9"/>
  <c r="U72" i="8"/>
  <c r="U69" i="8"/>
  <c r="U70" i="8"/>
</calcChain>
</file>

<file path=xl/sharedStrings.xml><?xml version="1.0" encoding="utf-8"?>
<sst xmlns="http://schemas.openxmlformats.org/spreadsheetml/2006/main" count="1483" uniqueCount="44">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</sst>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87984"/>
        <c:axId val="263921688"/>
      </c:lineChart>
      <c:catAx>
        <c:axId val="26318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921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3921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187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848872"/>
        <c:axId val="264849256"/>
      </c:lineChart>
      <c:catAx>
        <c:axId val="264848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49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849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4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924320"/>
        <c:axId val="264926752"/>
      </c:lineChart>
      <c:catAx>
        <c:axId val="2649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926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92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924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949224"/>
        <c:axId val="264949608"/>
      </c:lineChart>
      <c:catAx>
        <c:axId val="26494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949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949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949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542816"/>
        <c:axId val="261896152"/>
      </c:lineChart>
      <c:catAx>
        <c:axId val="2645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896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1896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542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644728"/>
        <c:axId val="264645120"/>
      </c:lineChart>
      <c:catAx>
        <c:axId val="264644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645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464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644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644336"/>
        <c:axId val="264645904"/>
      </c:lineChart>
      <c:dateAx>
        <c:axId val="2646443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64590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26464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644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646688"/>
        <c:axId val="264647080"/>
      </c:lineChart>
      <c:dateAx>
        <c:axId val="2646466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647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64647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646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647864"/>
        <c:axId val="261897328"/>
      </c:lineChart>
      <c:dateAx>
        <c:axId val="2646478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897328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26189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647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view="pageBreakPreview" zoomScale="60" zoomScaleNormal="100" workbookViewId="0">
      <selection activeCell="N6" sqref="N6"/>
    </sheetView>
  </sheetViews>
  <sheetFormatPr defaultRowHeight="12.75" x14ac:dyDescent="0.2"/>
  <cols>
    <col min="1" max="1" width="25.140625" customWidth="1"/>
    <col min="2" max="2" width="13.7109375" customWidth="1"/>
    <col min="3" max="3" width="1.42578125" customWidth="1"/>
    <col min="4" max="4" width="15.42578125" customWidth="1"/>
    <col min="5" max="5" width="1.28515625" customWidth="1"/>
    <col min="6" max="6" width="14.28515625" customWidth="1"/>
    <col min="7" max="7" width="1.85546875" customWidth="1"/>
    <col min="8" max="8" width="12.42578125" customWidth="1"/>
    <col min="9" max="9" width="1.42578125" customWidth="1"/>
    <col min="10" max="10" width="13.140625" customWidth="1"/>
    <col min="11" max="11" width="1" customWidth="1"/>
    <col min="12" max="12" width="14.140625" customWidth="1"/>
    <col min="13" max="13" width="1" customWidth="1"/>
    <col min="14" max="14" width="13.5703125" customWidth="1"/>
    <col min="15" max="15" width="11.42578125" customWidth="1"/>
    <col min="16" max="16" width="5.28515625" customWidth="1"/>
    <col min="17" max="17" width="9.140625" customWidth="1"/>
    <col min="18" max="18" width="11.85546875" customWidth="1"/>
    <col min="19" max="19" width="9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42552</v>
      </c>
    </row>
    <row r="3" spans="1:20" x14ac:dyDescent="0.2">
      <c r="A3" s="1" t="s">
        <v>7</v>
      </c>
      <c r="B3" s="3">
        <v>629041.68999999994</v>
      </c>
      <c r="C3" s="3"/>
      <c r="D3" s="3">
        <v>566199.80000000005</v>
      </c>
      <c r="E3" s="3"/>
      <c r="F3" s="3">
        <v>132030.32</v>
      </c>
      <c r="G3" s="3"/>
      <c r="H3" s="3">
        <v>126854.72</v>
      </c>
      <c r="I3" s="3"/>
      <c r="J3" s="3">
        <v>145054.04</v>
      </c>
      <c r="K3" s="3"/>
      <c r="L3" s="3">
        <v>27601.7</v>
      </c>
      <c r="N3" s="3">
        <v>5308.77</v>
      </c>
      <c r="O3" s="14">
        <f>SUM(B6/(SUM(B6:J6)))</f>
        <v>0.45572159460811146</v>
      </c>
      <c r="P3" s="1" t="s">
        <v>16</v>
      </c>
      <c r="R3" s="3">
        <f>SUM(O3*Q3)</f>
        <v>0</v>
      </c>
      <c r="T3" s="3">
        <f>SUM(S3*0.34)</f>
        <v>0</v>
      </c>
    </row>
    <row r="4" spans="1:20" x14ac:dyDescent="0.2">
      <c r="A4" s="5" t="s">
        <v>8</v>
      </c>
      <c r="B4" s="3">
        <v>84478.55</v>
      </c>
      <c r="C4" s="3"/>
      <c r="D4" s="3">
        <v>11533.87</v>
      </c>
      <c r="E4" s="3"/>
      <c r="F4" s="3">
        <v>2078.7399999999998</v>
      </c>
      <c r="G4" s="3"/>
      <c r="H4" s="3">
        <v>438.33</v>
      </c>
      <c r="I4" s="3"/>
      <c r="J4" s="3">
        <v>0</v>
      </c>
      <c r="K4" s="3"/>
      <c r="L4" s="3">
        <v>69.599999999999994</v>
      </c>
      <c r="N4" s="3">
        <v>230</v>
      </c>
      <c r="O4" s="14">
        <f>SUM(D6/(SUM(B6:J6)))</f>
        <v>0.30054736515765068</v>
      </c>
      <c r="P4" s="1" t="s">
        <v>17</v>
      </c>
      <c r="R4" s="3">
        <f t="shared" ref="R4:R62" si="0">SUM(O4*Q4)</f>
        <v>0</v>
      </c>
      <c r="T4" s="3">
        <f>SUM(S4*0.63)</f>
        <v>0</v>
      </c>
    </row>
    <row r="5" spans="1:20" x14ac:dyDescent="0.2">
      <c r="A5" s="5" t="s">
        <v>9</v>
      </c>
      <c r="B5" s="3">
        <v>194565.67</v>
      </c>
      <c r="C5" s="3"/>
      <c r="D5" s="3">
        <v>235484.3</v>
      </c>
      <c r="E5" s="3"/>
      <c r="F5" s="3">
        <v>30576.57</v>
      </c>
      <c r="G5" s="3"/>
      <c r="H5" s="3">
        <v>17400</v>
      </c>
      <c r="I5" s="3"/>
      <c r="J5" s="3">
        <v>80930</v>
      </c>
      <c r="K5" s="3"/>
      <c r="L5" s="3">
        <v>6179.9</v>
      </c>
      <c r="N5" s="3">
        <v>2742.49</v>
      </c>
      <c r="O5" s="14">
        <f>SUM(F6/(SUM(B6:J6)))</f>
        <v>9.0917383069867477E-2</v>
      </c>
      <c r="P5" s="1" t="s">
        <v>18</v>
      </c>
      <c r="R5" s="3">
        <f t="shared" si="0"/>
        <v>0</v>
      </c>
    </row>
    <row r="6" spans="1:20" x14ac:dyDescent="0.2">
      <c r="A6" s="1" t="s">
        <v>10</v>
      </c>
      <c r="B6" s="3">
        <f>SUM(B3+B4-B5)</f>
        <v>518954.56999999995</v>
      </c>
      <c r="C6" s="3"/>
      <c r="D6" s="3">
        <f>SUM(D3+D4-D5)</f>
        <v>342249.37000000005</v>
      </c>
      <c r="E6" s="3"/>
      <c r="F6" s="3">
        <f>SUM(F3+F4-F5)</f>
        <v>103532.48999999999</v>
      </c>
      <c r="G6" s="3"/>
      <c r="H6" s="3">
        <f>SUM(H3+H4-H5)</f>
        <v>109893.05</v>
      </c>
      <c r="I6" s="3"/>
      <c r="J6" s="3">
        <f>SUM(J3+J4-J5)</f>
        <v>64124.040000000008</v>
      </c>
      <c r="K6" s="3"/>
      <c r="L6" s="3">
        <f>SUM(L3+L4-L5)</f>
        <v>21491.4</v>
      </c>
      <c r="N6" s="3">
        <f>SUM(N3+N4-N5)</f>
        <v>2796.2800000000007</v>
      </c>
      <c r="O6" s="14">
        <f>SUM(H6/(SUM(B6:J6)))</f>
        <v>9.6502928921791617E-2</v>
      </c>
      <c r="P6" s="1" t="s">
        <v>19</v>
      </c>
      <c r="R6" s="3">
        <f t="shared" si="0"/>
        <v>0</v>
      </c>
    </row>
    <row r="7" spans="1:20" x14ac:dyDescent="0.2">
      <c r="A7" s="4">
        <v>42583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5.6310728242578788E-2</v>
      </c>
      <c r="P7" s="1" t="s">
        <v>20</v>
      </c>
      <c r="R7" s="3">
        <f t="shared" si="0"/>
        <v>0</v>
      </c>
      <c r="T7" s="3">
        <f>SUM(S7*0.03)</f>
        <v>0</v>
      </c>
    </row>
    <row r="8" spans="1:20" x14ac:dyDescent="0.2">
      <c r="A8" s="1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 t="e">
        <f>SUM(B11/(SUM(B11:J11)))</f>
        <v>#DIV/0!</v>
      </c>
      <c r="P8" s="1" t="s">
        <v>16</v>
      </c>
      <c r="R8" s="3" t="e">
        <f t="shared" si="0"/>
        <v>#DIV/0!</v>
      </c>
      <c r="T8" s="3">
        <f>SUM(S8*0.34)</f>
        <v>0</v>
      </c>
    </row>
    <row r="9" spans="1:20" x14ac:dyDescent="0.2">
      <c r="A9" s="5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N9" s="3"/>
      <c r="O9" s="14" t="e">
        <f>SUM(D11/(SUM(B11:J11)))</f>
        <v>#DIV/0!</v>
      </c>
      <c r="P9" s="1" t="s">
        <v>17</v>
      </c>
      <c r="R9" s="3" t="e">
        <f t="shared" si="0"/>
        <v>#DIV/0!</v>
      </c>
      <c r="T9" s="3">
        <f>SUM(S9*0.63)</f>
        <v>0</v>
      </c>
    </row>
    <row r="10" spans="1:20" x14ac:dyDescent="0.2">
      <c r="A10" s="5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3"/>
      <c r="O10" s="14" t="e">
        <f>SUM(F11/(SUM(B11:J11)))</f>
        <v>#DIV/0!</v>
      </c>
      <c r="P10" s="1" t="s">
        <v>18</v>
      </c>
      <c r="R10" s="3" t="e">
        <f t="shared" si="0"/>
        <v>#DIV/0!</v>
      </c>
    </row>
    <row r="11" spans="1:20" x14ac:dyDescent="0.2">
      <c r="A11" s="1" t="s">
        <v>10</v>
      </c>
      <c r="B11" s="3">
        <f>SUM(B8+B9-B10)</f>
        <v>0</v>
      </c>
      <c r="C11" s="3"/>
      <c r="D11" s="3">
        <f>SUM(D8+D9-D10)</f>
        <v>0</v>
      </c>
      <c r="E11" s="3"/>
      <c r="F11" s="3">
        <f>SUM(F8+F9-F10)</f>
        <v>0</v>
      </c>
      <c r="G11" s="3"/>
      <c r="H11" s="3">
        <f>SUM(H8+H9-H10)</f>
        <v>0</v>
      </c>
      <c r="I11" s="3"/>
      <c r="J11" s="3">
        <f>SUM(J8+J9-J10)</f>
        <v>0</v>
      </c>
      <c r="K11" s="3"/>
      <c r="L11" s="3">
        <f>SUM(L8+L9-L10)</f>
        <v>0</v>
      </c>
      <c r="N11" s="3">
        <f>SUM(N8+N9-N10)</f>
        <v>0</v>
      </c>
      <c r="O11" s="14" t="e">
        <f>SUM(H11/(SUM(B11:J11)))</f>
        <v>#DIV/0!</v>
      </c>
      <c r="P11" s="1" t="s">
        <v>19</v>
      </c>
      <c r="R11" s="3" t="e">
        <f t="shared" si="0"/>
        <v>#DIV/0!</v>
      </c>
    </row>
    <row r="12" spans="1:20" x14ac:dyDescent="0.2">
      <c r="A12" s="4">
        <v>42614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 t="e">
        <f>SUM(J11/(SUM(B11:J11)))</f>
        <v>#DIV/0!</v>
      </c>
      <c r="P12" s="1" t="s">
        <v>20</v>
      </c>
      <c r="R12" s="3" t="e">
        <f t="shared" si="0"/>
        <v>#DIV/0!</v>
      </c>
      <c r="T12" s="3">
        <f>SUM(S12*0.03)</f>
        <v>0</v>
      </c>
    </row>
    <row r="13" spans="1:20" x14ac:dyDescent="0.2">
      <c r="A13" s="1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 t="e">
        <f>SUM(B16/(SUM(B16:J16)))</f>
        <v>#DIV/0!</v>
      </c>
      <c r="P13" s="1" t="s">
        <v>16</v>
      </c>
      <c r="R13" s="3" t="e">
        <f t="shared" si="0"/>
        <v>#DIV/0!</v>
      </c>
      <c r="T13" s="3">
        <f>SUM(S13*0.34)</f>
        <v>0</v>
      </c>
    </row>
    <row r="14" spans="1:20" x14ac:dyDescent="0.2">
      <c r="A14" s="5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3"/>
      <c r="O14" s="14" t="e">
        <f>SUM(D16/(SUM(B16:J16)))</f>
        <v>#DIV/0!</v>
      </c>
      <c r="P14" s="1" t="s">
        <v>17</v>
      </c>
      <c r="R14" s="3" t="e">
        <f t="shared" si="0"/>
        <v>#DIV/0!</v>
      </c>
      <c r="T14" s="3">
        <f>SUM(S14*0.63)</f>
        <v>0</v>
      </c>
    </row>
    <row r="15" spans="1:20" x14ac:dyDescent="0.2">
      <c r="A15" s="5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3"/>
      <c r="O15" s="14" t="e">
        <f>SUM(F16/(SUM(B16:J16)))</f>
        <v>#DIV/0!</v>
      </c>
      <c r="P15" s="1" t="s">
        <v>18</v>
      </c>
      <c r="R15" s="3" t="e">
        <f t="shared" si="0"/>
        <v>#DIV/0!</v>
      </c>
    </row>
    <row r="16" spans="1:20" x14ac:dyDescent="0.2">
      <c r="A16" s="1" t="s">
        <v>10</v>
      </c>
      <c r="B16" s="3">
        <f>SUM(B13+B14-B15)</f>
        <v>0</v>
      </c>
      <c r="C16" s="3"/>
      <c r="D16" s="3">
        <f>SUM(D13+D14-D15)</f>
        <v>0</v>
      </c>
      <c r="E16" s="3"/>
      <c r="F16" s="3">
        <f>SUM(F13+F14-F15)</f>
        <v>0</v>
      </c>
      <c r="G16" s="3"/>
      <c r="H16" s="3">
        <f>SUM(H13+H14-H15)</f>
        <v>0</v>
      </c>
      <c r="I16" s="3"/>
      <c r="J16" s="3">
        <f>SUM(J13+J14-J15)</f>
        <v>0</v>
      </c>
      <c r="K16" s="3"/>
      <c r="L16" s="3">
        <f>SUM(L13+L14-L15)</f>
        <v>0</v>
      </c>
      <c r="N16" s="3">
        <f>SUM(N13+N14-N15)</f>
        <v>0</v>
      </c>
      <c r="O16" s="14" t="e">
        <f>SUM(H16/(SUM(B16:J16)))</f>
        <v>#DIV/0!</v>
      </c>
      <c r="P16" s="1" t="s">
        <v>19</v>
      </c>
      <c r="R16" s="3" t="e">
        <f t="shared" si="0"/>
        <v>#DIV/0!</v>
      </c>
    </row>
    <row r="17" spans="1:20" x14ac:dyDescent="0.2">
      <c r="A17" s="4">
        <v>42644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 t="e">
        <f>SUM(J16/(SUM(B16:J16)))</f>
        <v>#DIV/0!</v>
      </c>
      <c r="P17" s="1" t="s">
        <v>20</v>
      </c>
      <c r="R17" s="3" t="e">
        <f t="shared" si="0"/>
        <v>#DIV/0!</v>
      </c>
      <c r="T17" s="3">
        <f>SUM(S17*0.03)</f>
        <v>0</v>
      </c>
    </row>
    <row r="18" spans="1:20" x14ac:dyDescent="0.2">
      <c r="A18" s="1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 t="e">
        <f>SUM(B21/(SUM(B21:J21)))</f>
        <v>#DIV/0!</v>
      </c>
      <c r="P18" s="1" t="s">
        <v>16</v>
      </c>
      <c r="R18" s="3" t="e">
        <f t="shared" si="0"/>
        <v>#DIV/0!</v>
      </c>
      <c r="T18" s="3">
        <f>SUM(S18*0.34)</f>
        <v>0</v>
      </c>
    </row>
    <row r="19" spans="1:20" x14ac:dyDescent="0.2">
      <c r="A19" s="5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N19" s="3"/>
      <c r="O19" s="14" t="e">
        <f>SUM(D21/(SUM(B21:J21)))</f>
        <v>#DIV/0!</v>
      </c>
      <c r="P19" s="1" t="s">
        <v>17</v>
      </c>
      <c r="R19" s="3" t="e">
        <f t="shared" si="0"/>
        <v>#DIV/0!</v>
      </c>
      <c r="T19" s="3">
        <f>SUM(S19*0.63)</f>
        <v>0</v>
      </c>
    </row>
    <row r="20" spans="1:20" x14ac:dyDescent="0.2">
      <c r="A20" s="5" t="s">
        <v>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N20" s="3"/>
      <c r="O20" s="14" t="e">
        <f>SUM(F21/(SUM(B21:J21)))</f>
        <v>#DIV/0!</v>
      </c>
      <c r="P20" s="1" t="s">
        <v>18</v>
      </c>
      <c r="R20" s="3" t="e">
        <f t="shared" si="0"/>
        <v>#DIV/0!</v>
      </c>
    </row>
    <row r="21" spans="1:20" x14ac:dyDescent="0.2">
      <c r="A21" s="1" t="s">
        <v>10</v>
      </c>
      <c r="B21" s="3">
        <f>SUM(B18+B19-B20)</f>
        <v>0</v>
      </c>
      <c r="C21" s="3"/>
      <c r="D21" s="3">
        <f>SUM(D18+D19-D20)</f>
        <v>0</v>
      </c>
      <c r="E21" s="3"/>
      <c r="F21" s="3">
        <f>SUM(F18+F19-F20)</f>
        <v>0</v>
      </c>
      <c r="G21" s="3"/>
      <c r="H21" s="3">
        <f>SUM(H18+H19-H20)</f>
        <v>0</v>
      </c>
      <c r="I21" s="3"/>
      <c r="J21" s="3">
        <f>SUM(J18+J19-J20)</f>
        <v>0</v>
      </c>
      <c r="K21" s="3"/>
      <c r="L21" s="3">
        <f>SUM(L18+L19-L20)</f>
        <v>0</v>
      </c>
      <c r="N21" s="3">
        <f>SUM(N18+N19-N20)</f>
        <v>0</v>
      </c>
      <c r="O21" s="14" t="e">
        <f>SUM(H21/(SUM(B21:J21)))</f>
        <v>#DIV/0!</v>
      </c>
      <c r="P21" s="1" t="s">
        <v>19</v>
      </c>
      <c r="R21" s="3" t="e">
        <f t="shared" si="0"/>
        <v>#DIV/0!</v>
      </c>
    </row>
    <row r="22" spans="1:20" x14ac:dyDescent="0.2">
      <c r="A22" s="4">
        <v>42675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 t="e">
        <f>SUM(J21/(SUM(B21:J21)))</f>
        <v>#DIV/0!</v>
      </c>
      <c r="P22" s="1" t="s">
        <v>20</v>
      </c>
      <c r="R22" s="3" t="e">
        <f t="shared" si="0"/>
        <v>#DIV/0!</v>
      </c>
      <c r="T22" s="3">
        <f>SUM(S22*0.03)</f>
        <v>0</v>
      </c>
    </row>
    <row r="23" spans="1:20" x14ac:dyDescent="0.2">
      <c r="A23" s="1" t="s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 t="e">
        <f>SUM(B26/(SUM(B26:J26)))</f>
        <v>#DIV/0!</v>
      </c>
      <c r="P23" s="1" t="s">
        <v>16</v>
      </c>
      <c r="R23" s="3" t="e">
        <f t="shared" si="0"/>
        <v>#DIV/0!</v>
      </c>
      <c r="T23" s="3">
        <f>SUM(S23*0.34)</f>
        <v>0</v>
      </c>
    </row>
    <row r="24" spans="1:20" x14ac:dyDescent="0.2">
      <c r="A24" s="5" t="s">
        <v>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N24" s="3"/>
      <c r="O24" s="14" t="e">
        <f>SUM(D26/(SUM(B26:J26)))</f>
        <v>#DIV/0!</v>
      </c>
      <c r="P24" s="1" t="s">
        <v>17</v>
      </c>
      <c r="R24" s="3" t="e">
        <f t="shared" si="0"/>
        <v>#DIV/0!</v>
      </c>
      <c r="T24" s="3">
        <f>SUM(S24*0.63)</f>
        <v>0</v>
      </c>
    </row>
    <row r="25" spans="1:20" x14ac:dyDescent="0.2">
      <c r="A25" s="5" t="s">
        <v>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N25" s="3"/>
      <c r="O25" s="14" t="e">
        <f>SUM(F26/(SUM(B26:J26)))</f>
        <v>#DIV/0!</v>
      </c>
      <c r="P25" s="1" t="s">
        <v>18</v>
      </c>
      <c r="R25" s="3" t="e">
        <f t="shared" si="0"/>
        <v>#DIV/0!</v>
      </c>
    </row>
    <row r="26" spans="1:20" x14ac:dyDescent="0.2">
      <c r="A26" s="1" t="s">
        <v>10</v>
      </c>
      <c r="B26" s="3">
        <f>SUM(B23+B24-B25)</f>
        <v>0</v>
      </c>
      <c r="C26" s="3"/>
      <c r="D26" s="3">
        <f>SUM(D23+D24-D25)</f>
        <v>0</v>
      </c>
      <c r="E26" s="3"/>
      <c r="F26" s="3">
        <f>SUM(F23+F24-F25)</f>
        <v>0</v>
      </c>
      <c r="G26" s="3"/>
      <c r="H26" s="3">
        <f>SUM(H23+H24-H25)</f>
        <v>0</v>
      </c>
      <c r="I26" s="3"/>
      <c r="J26" s="3">
        <f>SUM(J23+J24-J25)</f>
        <v>0</v>
      </c>
      <c r="K26" s="3"/>
      <c r="L26" s="3">
        <f>SUM(L23+L24-L25)</f>
        <v>0</v>
      </c>
      <c r="N26" s="3">
        <f>SUM(N23+N24-N25)</f>
        <v>0</v>
      </c>
      <c r="O26" s="14" t="e">
        <f>SUM(H26/(SUM(B26:J26)))</f>
        <v>#DIV/0!</v>
      </c>
      <c r="P26" s="1" t="s">
        <v>19</v>
      </c>
      <c r="R26" s="3" t="e">
        <f t="shared" si="0"/>
        <v>#DIV/0!</v>
      </c>
    </row>
    <row r="27" spans="1:20" x14ac:dyDescent="0.2">
      <c r="A27" s="4">
        <v>42705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 t="e">
        <f>SUM(J26/(SUM(B26:J26)))</f>
        <v>#DIV/0!</v>
      </c>
      <c r="P27" s="1" t="s">
        <v>20</v>
      </c>
      <c r="R27" s="3" t="e">
        <f t="shared" si="0"/>
        <v>#DIV/0!</v>
      </c>
      <c r="T27" s="3">
        <f>SUM(S27*0.03)</f>
        <v>0</v>
      </c>
    </row>
    <row r="28" spans="1:20" x14ac:dyDescent="0.2">
      <c r="A28" s="1" t="s">
        <v>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 t="e">
        <f>SUM(B31/(SUM(B31:J31)))</f>
        <v>#DIV/0!</v>
      </c>
      <c r="P28" s="1" t="s">
        <v>16</v>
      </c>
      <c r="R28" s="3" t="e">
        <f t="shared" si="0"/>
        <v>#DIV/0!</v>
      </c>
      <c r="T28" s="3">
        <f>SUM(S28*0.34)</f>
        <v>0</v>
      </c>
    </row>
    <row r="29" spans="1:20" x14ac:dyDescent="0.2">
      <c r="A29" s="5" t="s">
        <v>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N29" s="3"/>
      <c r="O29" s="14" t="e">
        <f>SUM(D31/(SUM(B31:J31)))</f>
        <v>#DIV/0!</v>
      </c>
      <c r="P29" s="1" t="s">
        <v>17</v>
      </c>
      <c r="R29" s="3" t="e">
        <f t="shared" si="0"/>
        <v>#DIV/0!</v>
      </c>
      <c r="T29" s="3">
        <f>SUM(S29*0.63)</f>
        <v>0</v>
      </c>
    </row>
    <row r="30" spans="1:20" x14ac:dyDescent="0.2">
      <c r="A30" s="5" t="s">
        <v>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3"/>
      <c r="O30" s="14" t="e">
        <f>SUM(F31/(SUM(B31:J31)))</f>
        <v>#DIV/0!</v>
      </c>
      <c r="P30" s="1" t="s">
        <v>18</v>
      </c>
      <c r="R30" s="3" t="e">
        <f t="shared" si="0"/>
        <v>#DIV/0!</v>
      </c>
    </row>
    <row r="31" spans="1:20" x14ac:dyDescent="0.2">
      <c r="A31" s="1" t="s">
        <v>10</v>
      </c>
      <c r="B31" s="3">
        <f>SUM(B28+B29-B30)</f>
        <v>0</v>
      </c>
      <c r="C31" s="3"/>
      <c r="D31" s="3">
        <f>SUM(D28+D29-D30)</f>
        <v>0</v>
      </c>
      <c r="E31" s="3"/>
      <c r="F31" s="3">
        <f>SUM(F28+F29-F30)</f>
        <v>0</v>
      </c>
      <c r="G31" s="3"/>
      <c r="H31" s="3">
        <f>SUM(H28+H29-H30)</f>
        <v>0</v>
      </c>
      <c r="I31" s="3"/>
      <c r="J31" s="3">
        <f>SUM(J28+J29-J30)</f>
        <v>0</v>
      </c>
      <c r="K31" s="3"/>
      <c r="L31" s="3">
        <f>SUM(L28+L29-L30)</f>
        <v>0</v>
      </c>
      <c r="N31" s="3">
        <f>SUM(N28+N29-N30)</f>
        <v>0</v>
      </c>
      <c r="O31" s="14" t="e">
        <f>SUM(H31/(SUM(B31:J31)))</f>
        <v>#DIV/0!</v>
      </c>
      <c r="P31" s="1" t="s">
        <v>19</v>
      </c>
      <c r="R31" s="3" t="e">
        <f t="shared" si="0"/>
        <v>#DIV/0!</v>
      </c>
    </row>
    <row r="32" spans="1:20" x14ac:dyDescent="0.2">
      <c r="A32" s="4">
        <v>42736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 t="e">
        <f>SUM(J31/(SUM(B31:J31)))</f>
        <v>#DIV/0!</v>
      </c>
      <c r="P32" s="1" t="s">
        <v>20</v>
      </c>
      <c r="R32" s="3" t="e">
        <f t="shared" si="0"/>
        <v>#DIV/0!</v>
      </c>
      <c r="T32" s="3">
        <f>SUM(S32*0.03)</f>
        <v>0</v>
      </c>
    </row>
    <row r="33" spans="1:20" x14ac:dyDescent="0.2">
      <c r="A33" s="1" t="s">
        <v>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 t="e">
        <f>SUM(B36/(SUM(B36:J36)))</f>
        <v>#DIV/0!</v>
      </c>
      <c r="P33" s="1" t="s">
        <v>16</v>
      </c>
      <c r="R33" s="3" t="e">
        <f t="shared" si="0"/>
        <v>#DIV/0!</v>
      </c>
      <c r="T33" s="3">
        <f>SUM(S33*0.34)</f>
        <v>0</v>
      </c>
    </row>
    <row r="34" spans="1:20" x14ac:dyDescent="0.2">
      <c r="A34" s="5" t="s">
        <v>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N34" s="3"/>
      <c r="O34" s="14" t="e">
        <f>SUM(D36/(SUM(B36:J36)))</f>
        <v>#DIV/0!</v>
      </c>
      <c r="P34" s="1" t="s">
        <v>17</v>
      </c>
      <c r="R34" s="3" t="e">
        <f t="shared" si="0"/>
        <v>#DIV/0!</v>
      </c>
      <c r="T34" s="3">
        <f>SUM(S34*0.63)</f>
        <v>0</v>
      </c>
    </row>
    <row r="35" spans="1:20" x14ac:dyDescent="0.2">
      <c r="A35" s="5" t="s">
        <v>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N35" s="3"/>
      <c r="O35" s="14" t="e">
        <f>SUM(F36/(SUM(B36:J36)))</f>
        <v>#DIV/0!</v>
      </c>
      <c r="P35" s="1" t="s">
        <v>18</v>
      </c>
      <c r="R35" s="3" t="e">
        <f t="shared" si="0"/>
        <v>#DIV/0!</v>
      </c>
    </row>
    <row r="36" spans="1:20" x14ac:dyDescent="0.2">
      <c r="A36" s="1" t="s">
        <v>10</v>
      </c>
      <c r="B36" s="3">
        <f>SUM(B33+B34-B35)</f>
        <v>0</v>
      </c>
      <c r="C36" s="3"/>
      <c r="D36" s="3">
        <f>SUM(D33+D34-D35)</f>
        <v>0</v>
      </c>
      <c r="E36" s="3"/>
      <c r="F36" s="3">
        <f>SUM(F33+F34-F35)</f>
        <v>0</v>
      </c>
      <c r="G36" s="3"/>
      <c r="H36" s="3">
        <f>SUM(H33+H34-H35)</f>
        <v>0</v>
      </c>
      <c r="I36" s="3"/>
      <c r="J36" s="3">
        <f>SUM(J33+J34-J35)</f>
        <v>0</v>
      </c>
      <c r="K36" s="3"/>
      <c r="L36" s="3">
        <f>SUM(L33+L34-L35)</f>
        <v>0</v>
      </c>
      <c r="N36" s="3">
        <f>SUM(N33+N34-N35)</f>
        <v>0</v>
      </c>
      <c r="O36" s="14" t="e">
        <f>SUM(H36/(SUM(B36:J36)))</f>
        <v>#DIV/0!</v>
      </c>
      <c r="P36" s="1" t="s">
        <v>19</v>
      </c>
      <c r="R36" s="3" t="e">
        <f t="shared" si="0"/>
        <v>#DIV/0!</v>
      </c>
    </row>
    <row r="37" spans="1:20" x14ac:dyDescent="0.2">
      <c r="A37" s="4">
        <v>42767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 t="e">
        <f>SUM(J36/(SUM(B36:J36)))</f>
        <v>#DIV/0!</v>
      </c>
      <c r="P37" s="1" t="s">
        <v>20</v>
      </c>
      <c r="R37" s="3" t="e">
        <f t="shared" si="0"/>
        <v>#DIV/0!</v>
      </c>
      <c r="T37" s="3">
        <f>SUM(S37*0.03)</f>
        <v>0</v>
      </c>
    </row>
    <row r="38" spans="1:20" x14ac:dyDescent="0.2">
      <c r="A38" s="1" t="s">
        <v>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 t="e">
        <f>SUM(B41/(SUM(B41:J41)))</f>
        <v>#DIV/0!</v>
      </c>
      <c r="P38" s="1" t="s">
        <v>16</v>
      </c>
      <c r="R38" s="3" t="e">
        <f t="shared" si="0"/>
        <v>#DIV/0!</v>
      </c>
      <c r="T38" s="3">
        <f>SUM(S38*0.34)</f>
        <v>0</v>
      </c>
    </row>
    <row r="39" spans="1:20" x14ac:dyDescent="0.2">
      <c r="A39" s="5" t="s">
        <v>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14" t="e">
        <f>SUM(D41/(SUM(B41:J41)))</f>
        <v>#DIV/0!</v>
      </c>
      <c r="P39" s="1" t="s">
        <v>17</v>
      </c>
      <c r="R39" s="3" t="e">
        <f t="shared" si="0"/>
        <v>#DIV/0!</v>
      </c>
      <c r="T39" s="3">
        <f>SUM(S39*0.63)</f>
        <v>0</v>
      </c>
    </row>
    <row r="40" spans="1:20" x14ac:dyDescent="0.2">
      <c r="A40" s="5" t="s">
        <v>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N40" s="3"/>
      <c r="O40" s="14" t="e">
        <f>SUM(F41/(SUM(B41:J41)))</f>
        <v>#DIV/0!</v>
      </c>
      <c r="P40" s="1" t="s">
        <v>18</v>
      </c>
      <c r="R40" s="3" t="e">
        <f t="shared" si="0"/>
        <v>#DIV/0!</v>
      </c>
    </row>
    <row r="41" spans="1:20" x14ac:dyDescent="0.2">
      <c r="A41" s="1" t="s">
        <v>10</v>
      </c>
      <c r="B41" s="3">
        <f>SUM(B38+B39-B40)</f>
        <v>0</v>
      </c>
      <c r="C41" s="3"/>
      <c r="D41" s="3">
        <f>SUM(D38+D39-D40)</f>
        <v>0</v>
      </c>
      <c r="E41" s="3"/>
      <c r="F41" s="3">
        <f>SUM(F38+F39-F40)</f>
        <v>0</v>
      </c>
      <c r="G41" s="3"/>
      <c r="H41" s="3">
        <f>SUM(H38+H39-H40)</f>
        <v>0</v>
      </c>
      <c r="I41" s="3"/>
      <c r="J41" s="3">
        <f>SUM(J38+J39-J40)</f>
        <v>0</v>
      </c>
      <c r="K41" s="3"/>
      <c r="L41" s="3">
        <f>SUM(L38+L39-L40)</f>
        <v>0</v>
      </c>
      <c r="N41" s="3">
        <f>SUM(N38+N39-N40)</f>
        <v>0</v>
      </c>
      <c r="O41" s="14" t="e">
        <f>SUM(H41/(SUM(B41:J41)))</f>
        <v>#DIV/0!</v>
      </c>
      <c r="P41" s="1" t="s">
        <v>19</v>
      </c>
      <c r="R41" s="3" t="e">
        <f t="shared" si="0"/>
        <v>#DIV/0!</v>
      </c>
    </row>
    <row r="42" spans="1:20" x14ac:dyDescent="0.2">
      <c r="A42" s="4">
        <v>42795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 t="e">
        <f>SUM(J41/(SUM(B41:J41)))</f>
        <v>#DIV/0!</v>
      </c>
      <c r="P42" s="1" t="s">
        <v>20</v>
      </c>
      <c r="R42" s="3" t="e">
        <f t="shared" si="0"/>
        <v>#DIV/0!</v>
      </c>
      <c r="T42" s="3">
        <f>SUM(S42*0.03)</f>
        <v>0</v>
      </c>
    </row>
    <row r="43" spans="1:20" x14ac:dyDescent="0.2">
      <c r="A43" s="1" t="s">
        <v>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 t="e">
        <f>SUM(B46/(SUM(B46:J46)))</f>
        <v>#DIV/0!</v>
      </c>
      <c r="P43" s="1" t="s">
        <v>16</v>
      </c>
      <c r="R43" s="3" t="e">
        <f t="shared" si="0"/>
        <v>#DIV/0!</v>
      </c>
      <c r="T43" s="3">
        <f>SUM(S43*0.34)</f>
        <v>0</v>
      </c>
    </row>
    <row r="44" spans="1:20" x14ac:dyDescent="0.2">
      <c r="A44" s="5" t="s">
        <v>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14" t="e">
        <f>SUM(D46/(SUM(B46:J46)))</f>
        <v>#DIV/0!</v>
      </c>
      <c r="P44" s="1" t="s">
        <v>17</v>
      </c>
      <c r="R44" s="3" t="e">
        <f t="shared" si="0"/>
        <v>#DIV/0!</v>
      </c>
      <c r="T44" s="3">
        <f>SUM(S44*0.63)</f>
        <v>0</v>
      </c>
    </row>
    <row r="45" spans="1:20" x14ac:dyDescent="0.2">
      <c r="A45" s="5" t="s">
        <v>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N45" s="3"/>
      <c r="O45" s="14" t="e">
        <f>SUM(F46/(SUM(B46:J46)))</f>
        <v>#DIV/0!</v>
      </c>
      <c r="P45" s="1" t="s">
        <v>18</v>
      </c>
      <c r="R45" s="3" t="e">
        <f t="shared" si="0"/>
        <v>#DIV/0!</v>
      </c>
    </row>
    <row r="46" spans="1:20" x14ac:dyDescent="0.2">
      <c r="A46" s="1" t="s">
        <v>10</v>
      </c>
      <c r="B46" s="3">
        <f>SUM(B43+B44-B45)</f>
        <v>0</v>
      </c>
      <c r="C46" s="3"/>
      <c r="D46" s="3">
        <f>SUM(D43+D44-D45)</f>
        <v>0</v>
      </c>
      <c r="E46" s="3"/>
      <c r="F46" s="3">
        <f>SUM(F43+F44-F45)</f>
        <v>0</v>
      </c>
      <c r="G46" s="3"/>
      <c r="H46" s="3">
        <f>SUM(H43+H44-H45)</f>
        <v>0</v>
      </c>
      <c r="I46" s="3"/>
      <c r="J46" s="3">
        <f>SUM(J43+J44-J45)</f>
        <v>0</v>
      </c>
      <c r="K46" s="3"/>
      <c r="L46" s="3">
        <f>SUM(L43+L44-L45)</f>
        <v>0</v>
      </c>
      <c r="N46" s="3">
        <f>SUM(N43+N44-N45)</f>
        <v>0</v>
      </c>
      <c r="O46" s="14" t="e">
        <f>SUM(H46/(SUM(B46:J46)))</f>
        <v>#DIV/0!</v>
      </c>
      <c r="P46" s="1" t="s">
        <v>19</v>
      </c>
      <c r="R46" s="3" t="e">
        <f t="shared" si="0"/>
        <v>#DIV/0!</v>
      </c>
    </row>
    <row r="47" spans="1:20" x14ac:dyDescent="0.2">
      <c r="A47" s="4">
        <v>42826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 t="e">
        <f>SUM(J46/(SUM(B46:J46)))</f>
        <v>#DIV/0!</v>
      </c>
      <c r="P47" s="1" t="s">
        <v>20</v>
      </c>
      <c r="R47" s="3" t="e">
        <f t="shared" si="0"/>
        <v>#DIV/0!</v>
      </c>
      <c r="T47" s="3">
        <f>SUM(S47*0.03)</f>
        <v>0</v>
      </c>
    </row>
    <row r="48" spans="1:20" x14ac:dyDescent="0.2">
      <c r="A48" s="1" t="s">
        <v>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 t="e">
        <f>SUM(B51/(SUM(B51:J51)))</f>
        <v>#DIV/0!</v>
      </c>
      <c r="P48" s="1" t="s">
        <v>16</v>
      </c>
      <c r="R48" s="3" t="e">
        <f t="shared" si="0"/>
        <v>#DIV/0!</v>
      </c>
      <c r="T48" s="3">
        <f>SUM(S48*0.34)</f>
        <v>0</v>
      </c>
    </row>
    <row r="49" spans="1:21" x14ac:dyDescent="0.2">
      <c r="A49" s="5" t="s">
        <v>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14" t="e">
        <f>SUM(D51/(SUM(B51:J51)))</f>
        <v>#DIV/0!</v>
      </c>
      <c r="P49" s="1" t="s">
        <v>17</v>
      </c>
      <c r="R49" s="3" t="e">
        <f t="shared" si="0"/>
        <v>#DIV/0!</v>
      </c>
      <c r="T49" s="3">
        <f>SUM(S49*0.63)</f>
        <v>0</v>
      </c>
    </row>
    <row r="50" spans="1:21" x14ac:dyDescent="0.2">
      <c r="A50" s="5" t="s">
        <v>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N50" s="3"/>
      <c r="O50" s="14" t="e">
        <f>SUM(F51/(SUM(B51:J51)))</f>
        <v>#DIV/0!</v>
      </c>
      <c r="P50" s="1" t="s">
        <v>18</v>
      </c>
      <c r="R50" s="3" t="e">
        <f t="shared" si="0"/>
        <v>#DIV/0!</v>
      </c>
    </row>
    <row r="51" spans="1:21" x14ac:dyDescent="0.2">
      <c r="A51" s="1" t="s">
        <v>10</v>
      </c>
      <c r="B51" s="3">
        <f>SUM(B48+B49-B50)</f>
        <v>0</v>
      </c>
      <c r="C51" s="3"/>
      <c r="D51" s="3">
        <f>SUM(D48+D49-D50)</f>
        <v>0</v>
      </c>
      <c r="E51" s="3"/>
      <c r="F51" s="3">
        <f>SUM(F48+F49-F50)</f>
        <v>0</v>
      </c>
      <c r="G51" s="3"/>
      <c r="H51" s="3">
        <f>SUM(H48+H49-H50)</f>
        <v>0</v>
      </c>
      <c r="I51" s="3"/>
      <c r="J51" s="3">
        <f>SUM(J48+J49-J50)</f>
        <v>0</v>
      </c>
      <c r="K51" s="3"/>
      <c r="L51" s="3">
        <f>SUM(L48+L49-L50)</f>
        <v>0</v>
      </c>
      <c r="N51" s="3">
        <f>SUM(N48+N49-N50)</f>
        <v>0</v>
      </c>
      <c r="O51" s="14" t="e">
        <f>SUM(H51/(SUM(B51:J51)))</f>
        <v>#DIV/0!</v>
      </c>
      <c r="P51" s="1" t="s">
        <v>19</v>
      </c>
      <c r="R51" s="3" t="e">
        <f t="shared" si="0"/>
        <v>#DIV/0!</v>
      </c>
    </row>
    <row r="52" spans="1:21" x14ac:dyDescent="0.2">
      <c r="A52" s="4">
        <v>42856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 t="e">
        <f>SUM(J51/(SUM(B51:J51)))</f>
        <v>#DIV/0!</v>
      </c>
      <c r="P52" s="1" t="s">
        <v>20</v>
      </c>
      <c r="R52" s="3" t="e">
        <f t="shared" si="0"/>
        <v>#DIV/0!</v>
      </c>
      <c r="T52" s="3">
        <f>SUM(S52*0.03)</f>
        <v>0</v>
      </c>
    </row>
    <row r="53" spans="1:21" x14ac:dyDescent="0.2">
      <c r="A53" s="1" t="s">
        <v>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 t="e">
        <f>SUM(B56/(SUM(B56:J56)))</f>
        <v>#DIV/0!</v>
      </c>
      <c r="P53" s="1" t="s">
        <v>16</v>
      </c>
      <c r="R53" s="3" t="e">
        <f t="shared" si="0"/>
        <v>#DIV/0!</v>
      </c>
      <c r="T53" s="3">
        <f>SUM(S53*0.34)</f>
        <v>0</v>
      </c>
    </row>
    <row r="54" spans="1:21" x14ac:dyDescent="0.2">
      <c r="A54" s="5" t="s">
        <v>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14" t="e">
        <f>SUM(D56/(SUM(B56:J56)))</f>
        <v>#DIV/0!</v>
      </c>
      <c r="P54" s="1" t="s">
        <v>17</v>
      </c>
      <c r="R54" s="3" t="e">
        <f t="shared" si="0"/>
        <v>#DIV/0!</v>
      </c>
      <c r="T54" s="3">
        <f>SUM(S54*0.63)</f>
        <v>0</v>
      </c>
    </row>
    <row r="55" spans="1:21" x14ac:dyDescent="0.2">
      <c r="A55" s="5" t="s">
        <v>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N55" s="3"/>
      <c r="O55" s="14" t="e">
        <f>SUM(F56/(SUM(B56:J56)))</f>
        <v>#DIV/0!</v>
      </c>
      <c r="P55" s="1" t="s">
        <v>18</v>
      </c>
      <c r="R55" s="3" t="e">
        <f t="shared" si="0"/>
        <v>#DIV/0!</v>
      </c>
    </row>
    <row r="56" spans="1:21" x14ac:dyDescent="0.2">
      <c r="A56" s="1" t="s">
        <v>10</v>
      </c>
      <c r="B56" s="3">
        <f>SUM(B53+B54-B55)</f>
        <v>0</v>
      </c>
      <c r="C56" s="3"/>
      <c r="D56" s="3">
        <f>SUM(D53+D54-D55)</f>
        <v>0</v>
      </c>
      <c r="E56" s="3"/>
      <c r="F56" s="3">
        <f>SUM(F53+F54-F55)</f>
        <v>0</v>
      </c>
      <c r="G56" s="3"/>
      <c r="H56" s="3">
        <f>SUM(H53+H54-H55)</f>
        <v>0</v>
      </c>
      <c r="I56" s="3"/>
      <c r="J56" s="3">
        <f>SUM(J53+J54-J55)</f>
        <v>0</v>
      </c>
      <c r="K56" s="3"/>
      <c r="L56" s="3">
        <f>SUM(L53+L54-L55)</f>
        <v>0</v>
      </c>
      <c r="N56" s="3">
        <f>SUM(N53+N54-N55)</f>
        <v>0</v>
      </c>
      <c r="O56" s="14" t="e">
        <f>SUM(H56/(SUM(B56:J56)))</f>
        <v>#DIV/0!</v>
      </c>
      <c r="P56" s="1" t="s">
        <v>19</v>
      </c>
      <c r="R56" s="3" t="e">
        <f t="shared" si="0"/>
        <v>#DIV/0!</v>
      </c>
    </row>
    <row r="57" spans="1:21" x14ac:dyDescent="0.2">
      <c r="A57" s="4">
        <v>42887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 t="e">
        <f>SUM(J56/(SUM(B56:J56)))</f>
        <v>#DIV/0!</v>
      </c>
      <c r="P57" s="1" t="s">
        <v>20</v>
      </c>
      <c r="R57" s="3" t="e">
        <f t="shared" si="0"/>
        <v>#DIV/0!</v>
      </c>
      <c r="T57" s="3">
        <f>SUM(S57*0.03)</f>
        <v>0</v>
      </c>
    </row>
    <row r="58" spans="1:21" x14ac:dyDescent="0.2">
      <c r="A58" s="1" t="s">
        <v>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 t="e">
        <f>SUM(B61/(SUM(B61:J61)))</f>
        <v>#DIV/0!</v>
      </c>
      <c r="P58" s="1" t="s">
        <v>16</v>
      </c>
      <c r="R58" s="3" t="e">
        <f t="shared" si="0"/>
        <v>#DIV/0!</v>
      </c>
      <c r="T58" s="3">
        <f>SUM(S58*0.34)</f>
        <v>0</v>
      </c>
    </row>
    <row r="59" spans="1:21" x14ac:dyDescent="0.2">
      <c r="A59" s="5" t="s">
        <v>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14" t="e">
        <f>SUM(D61/(SUM(B61:J61)))</f>
        <v>#DIV/0!</v>
      </c>
      <c r="P59" s="1" t="s">
        <v>17</v>
      </c>
      <c r="R59" s="3" t="e">
        <f t="shared" si="0"/>
        <v>#DIV/0!</v>
      </c>
      <c r="T59" s="3">
        <f>SUM(S59*0.63)</f>
        <v>0</v>
      </c>
    </row>
    <row r="60" spans="1:21" x14ac:dyDescent="0.2">
      <c r="A60" s="5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N60" s="3"/>
      <c r="O60" s="14" t="e">
        <f>SUM(F61/(SUM(B61:J61)))</f>
        <v>#DIV/0!</v>
      </c>
      <c r="P60" s="1" t="s">
        <v>18</v>
      </c>
      <c r="R60" s="3" t="e">
        <f t="shared" si="0"/>
        <v>#DIV/0!</v>
      </c>
    </row>
    <row r="61" spans="1:21" x14ac:dyDescent="0.2">
      <c r="A61" s="1" t="s">
        <v>10</v>
      </c>
      <c r="B61" s="3">
        <f>SUM(B58+B59-B60)</f>
        <v>0</v>
      </c>
      <c r="C61" s="3"/>
      <c r="D61" s="3">
        <f>SUM(D58+D59-D60)</f>
        <v>0</v>
      </c>
      <c r="E61" s="3"/>
      <c r="F61" s="3">
        <f>SUM(F58+F59-F60)</f>
        <v>0</v>
      </c>
      <c r="G61" s="3"/>
      <c r="H61" s="3">
        <f>SUM(H58+H59-H60)</f>
        <v>0</v>
      </c>
      <c r="I61" s="3"/>
      <c r="J61" s="3">
        <f>SUM(J58+J59-J60)</f>
        <v>0</v>
      </c>
      <c r="K61" s="3"/>
      <c r="L61" s="3">
        <f>SUM(L58+L59-L60)</f>
        <v>0</v>
      </c>
      <c r="N61" s="3">
        <f>SUM(N58+N59-N60)</f>
        <v>0</v>
      </c>
      <c r="O61" s="14" t="e">
        <f>SUM(H61/(SUM(B61:J61)))</f>
        <v>#DIV/0!</v>
      </c>
      <c r="P61" s="1" t="s">
        <v>19</v>
      </c>
      <c r="R61" s="3" t="e">
        <f t="shared" si="0"/>
        <v>#DIV/0!</v>
      </c>
    </row>
    <row r="62" spans="1:21" x14ac:dyDescent="0.2">
      <c r="A62" s="5" t="s">
        <v>26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N62" s="3"/>
      <c r="O62" s="14" t="e">
        <f>SUM(J61/(SUM(B61:J61)))</f>
        <v>#DIV/0!</v>
      </c>
      <c r="P62" s="1" t="s">
        <v>20</v>
      </c>
      <c r="R62" s="3" t="e">
        <f t="shared" si="0"/>
        <v>#DIV/0!</v>
      </c>
      <c r="T62" s="3">
        <f>SUM(S62*0.03)</f>
        <v>0</v>
      </c>
    </row>
    <row r="63" spans="1:21" x14ac:dyDescent="0.2">
      <c r="A63" s="5" t="s">
        <v>43</v>
      </c>
      <c r="B63" s="3"/>
      <c r="C63" s="3"/>
      <c r="D63" s="3"/>
      <c r="E63" s="3"/>
      <c r="F63" s="2"/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0</v>
      </c>
      <c r="C64" s="3"/>
      <c r="D64" s="3">
        <f>SUM(D61:D63)</f>
        <v>0</v>
      </c>
      <c r="E64" s="3"/>
      <c r="F64" s="3">
        <f>SUM(F61:F63)</f>
        <v>0</v>
      </c>
      <c r="G64" s="3"/>
      <c r="H64" s="3">
        <f>SUM(H61:H63)</f>
        <v>0</v>
      </c>
      <c r="I64" s="3"/>
      <c r="J64" s="3">
        <f>SUM(J61:J63)</f>
        <v>0</v>
      </c>
      <c r="K64" s="3"/>
      <c r="L64" s="3">
        <f>SUM(L61:L63)</f>
        <v>0</v>
      </c>
      <c r="N64" s="3">
        <f>SUM(N61:N63)</f>
        <v>0</v>
      </c>
      <c r="O64" s="14"/>
      <c r="P64" s="1" t="s">
        <v>16</v>
      </c>
      <c r="R64" s="2" t="e">
        <f>SUM(R3,R8,R13,R18,R23,R28,R33,R38,R43,R48,R53,R58)</f>
        <v>#DIV/0!</v>
      </c>
      <c r="T64" s="2">
        <f>SUM(T3,T8,T13,T18,T23,T28,T33,T38,T43,T48,T53,T58)</f>
        <v>0</v>
      </c>
      <c r="U64" s="2" t="e">
        <f>SUM(R64+T64+(R66*0.4))</f>
        <v>#DIV/0!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 t="e">
        <f>SUM(R4,R9,R14,R19,R24,R29,R34,R39,R44,R49,R54,R59)</f>
        <v>#DIV/0!</v>
      </c>
      <c r="T65" s="2">
        <f>SUM(T4,T9,T14,T19,T24,T29,T34,T39,T44,T49,T54,T59)</f>
        <v>0</v>
      </c>
      <c r="U65" s="2" t="e">
        <f>SUM(R65+T65+(R66*0.35))</f>
        <v>#DIV/0!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 t="e">
        <f>SUM(R5,R10,R15,R20,R25,R30,R35,R40,R45,R50,R55,R60)</f>
        <v>#DIV/0!</v>
      </c>
      <c r="T66" s="1"/>
    </row>
    <row r="67" spans="1:21" x14ac:dyDescent="0.2">
      <c r="B67" s="3">
        <f>SUM(B5,B10,B15,B20,B25,B30,B35,B40,B45,B50,B55,B60)</f>
        <v>194565.67</v>
      </c>
      <c r="C67" s="3"/>
      <c r="D67" s="3">
        <f>SUM(D5,D10,D15,D20,D25,D30,D35,D40,D45,D50,D55,D60)</f>
        <v>235484.3</v>
      </c>
      <c r="E67" s="3"/>
      <c r="F67" s="3">
        <f>SUM(F5,F10,F15,F20,F25,F30,F35,F40,F45,F50,F55,F60)</f>
        <v>30576.57</v>
      </c>
      <c r="G67" s="3"/>
      <c r="H67" s="3">
        <f>SUM(H5,H10,H15,H20,H25,H30,H35,H40,H45,H50,H55,H60)</f>
        <v>17400</v>
      </c>
      <c r="I67" s="3"/>
      <c r="J67" s="3">
        <f>SUM(J5,J10,J15,J20,J25,J30,J35,J40,J45,J50,J55,J60)</f>
        <v>80930</v>
      </c>
      <c r="K67" s="3"/>
      <c r="L67" s="3">
        <f>SUM(L5,L10,L15,L20,L25,L30,L35,L40,L45,L50,L55,L60)</f>
        <v>6179.9</v>
      </c>
      <c r="N67" s="3">
        <f>SUM(N5,N10,N15,N20,N25,N30,N35,N40,N45,N50,N55,N60)</f>
        <v>2742.49</v>
      </c>
      <c r="O67" s="14"/>
      <c r="P67" s="1" t="s">
        <v>19</v>
      </c>
      <c r="R67" s="2" t="e">
        <f>SUM(R6,R11,R16,R21,R26,R31,R36,R41,R46,R51,R56,R61)</f>
        <v>#DIV/0!</v>
      </c>
      <c r="T67" s="1"/>
      <c r="U67" s="2" t="e">
        <f>SUM(R67+(R66*0.125))</f>
        <v>#DIV/0!</v>
      </c>
    </row>
    <row r="68" spans="1:21" x14ac:dyDescent="0.2">
      <c r="B68" s="15">
        <f>SUM(B31/B67)</f>
        <v>0</v>
      </c>
      <c r="C68" s="3"/>
      <c r="D68" s="15">
        <f>SUM(D31/D67)</f>
        <v>0</v>
      </c>
      <c r="E68" s="3"/>
      <c r="F68" s="15">
        <f>SUM(F31/F67)</f>
        <v>0</v>
      </c>
      <c r="G68" s="3"/>
      <c r="H68" s="15">
        <f>SUM(H31/H67)</f>
        <v>0</v>
      </c>
      <c r="I68" s="3"/>
      <c r="J68" s="15">
        <f>SUM(J31/J67)</f>
        <v>0</v>
      </c>
      <c r="K68" s="3"/>
      <c r="L68" s="15">
        <f>SUM(L31/L67)</f>
        <v>0</v>
      </c>
      <c r="N68" s="15">
        <f>SUM(N31/N67)</f>
        <v>0</v>
      </c>
      <c r="O68" s="14"/>
      <c r="P68" s="1" t="s">
        <v>20</v>
      </c>
      <c r="R68" s="2" t="e">
        <f>SUM(R7,R12,R17,R22,R27,R32,R37,R42,R47,R52,R57,R62)</f>
        <v>#DIV/0!</v>
      </c>
      <c r="T68" s="2">
        <f>SUM(T7,T12,T17,T22,T27,T32,T37,T42,T47,T52,T57,T62)</f>
        <v>0</v>
      </c>
      <c r="U68" s="2" t="e">
        <f>SUM(R68+T68+(R66*0.125))</f>
        <v>#DIV/0!</v>
      </c>
    </row>
  </sheetData>
  <pageMargins left="0.7" right="0.7" top="0.75" bottom="0.75" header="0.3" footer="0.3"/>
  <pageSetup scale="96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S66" sqref="S66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Q3">
        <v>155.35</v>
      </c>
      <c r="R3" s="3">
        <f>SUM(O3*Q3)</f>
        <v>65.889538913424332</v>
      </c>
      <c r="S3">
        <v>199.96</v>
      </c>
      <c r="T3" s="3">
        <f>SUM(S3*0.34)</f>
        <v>67.986400000000003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Q4">
        <v>155.35</v>
      </c>
      <c r="R4" s="3">
        <f t="shared" ref="R4:R62" si="0">SUM(O4*Q4)</f>
        <v>53.103108365530169</v>
      </c>
      <c r="S4">
        <v>199.96</v>
      </c>
      <c r="T4" s="3">
        <f>SUM(S4*0.63)</f>
        <v>125.9748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Q5">
        <v>155.35</v>
      </c>
      <c r="R5" s="3">
        <f t="shared" si="0"/>
        <v>7.0094280413482437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Q6">
        <v>155.35</v>
      </c>
      <c r="R6" s="3">
        <f t="shared" si="0"/>
        <v>10.340413294108872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Q7">
        <v>155.35</v>
      </c>
      <c r="R7" s="3">
        <f t="shared" si="0"/>
        <v>19.007511385588373</v>
      </c>
      <c r="S7">
        <v>199.96</v>
      </c>
      <c r="T7" s="3">
        <f>SUM(S7*0.03)</f>
        <v>5.9988000000000001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Q8">
        <v>98.19</v>
      </c>
      <c r="R8" s="3">
        <f t="shared" si="0"/>
        <v>42.700299354444475</v>
      </c>
      <c r="S8">
        <v>24.79</v>
      </c>
      <c r="T8" s="3">
        <f>SUM(S8*0.34)</f>
        <v>8.4286000000000012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Q9">
        <v>98.19</v>
      </c>
      <c r="R9" s="3">
        <f t="shared" si="0"/>
        <v>28.136474499776487</v>
      </c>
      <c r="S9">
        <v>24.79</v>
      </c>
      <c r="T9" s="3">
        <f>SUM(S9*0.63)</f>
        <v>15.617699999999999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Q10">
        <v>98.19</v>
      </c>
      <c r="R10" s="3">
        <f t="shared" si="0"/>
        <v>2.4677113441380061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Q11">
        <v>98.19</v>
      </c>
      <c r="R11" s="3">
        <f t="shared" si="0"/>
        <v>8.7761862096572472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Q12">
        <v>98.19</v>
      </c>
      <c r="R12" s="3">
        <f t="shared" si="0"/>
        <v>16.109328591983783</v>
      </c>
      <c r="S12">
        <v>24.79</v>
      </c>
      <c r="T12" s="3">
        <f>SUM(S12*0.03)</f>
        <v>0.74369999999999992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Q13">
        <v>59.25</v>
      </c>
      <c r="R13" s="3">
        <f t="shared" si="0"/>
        <v>18.707736242534931</v>
      </c>
      <c r="S13">
        <v>25.21</v>
      </c>
      <c r="T13" s="3">
        <f>SUM(S13*0.34)</f>
        <v>8.5714000000000006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Q14">
        <v>59.25</v>
      </c>
      <c r="R14" s="3">
        <f t="shared" si="0"/>
        <v>21.870401245761343</v>
      </c>
      <c r="S14">
        <v>25.21</v>
      </c>
      <c r="T14" s="3">
        <f>SUM(S14*0.63)</f>
        <v>15.882300000000001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Q15">
        <v>59.25</v>
      </c>
      <c r="R15" s="3">
        <f t="shared" si="0"/>
        <v>-1.2339592533654746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Q16">
        <v>59.25</v>
      </c>
      <c r="R16" s="3">
        <f t="shared" si="0"/>
        <v>7.0211073927898537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Q17">
        <v>59.25</v>
      </c>
      <c r="R17" s="3">
        <f t="shared" si="0"/>
        <v>12.884714372279342</v>
      </c>
      <c r="S17">
        <v>25.21</v>
      </c>
      <c r="T17" s="3">
        <f>SUM(S17*0.03)</f>
        <v>0.75629999999999997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Q18">
        <v>37.71</v>
      </c>
      <c r="R18" s="3">
        <f t="shared" si="0"/>
        <v>11.824297715015344</v>
      </c>
      <c r="S18">
        <v>18.8</v>
      </c>
      <c r="T18" s="3">
        <f>SUM(S18*0.34)</f>
        <v>6.3920000000000003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Q19">
        <v>37.71</v>
      </c>
      <c r="R19" s="3">
        <f t="shared" si="0"/>
        <v>11.693015247299362</v>
      </c>
      <c r="S19">
        <v>18.8</v>
      </c>
      <c r="T19" s="3">
        <f>SUM(S19*0.63)</f>
        <v>11.844000000000001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Q20">
        <v>37.71</v>
      </c>
      <c r="R20" s="3">
        <f t="shared" si="0"/>
        <v>-4.0435615725137239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Q21">
        <v>37.71</v>
      </c>
      <c r="R21" s="3">
        <f t="shared" si="0"/>
        <v>6.4721397548975412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Q22">
        <v>37.71</v>
      </c>
      <c r="R22" s="3">
        <f t="shared" si="0"/>
        <v>11.764108855301471</v>
      </c>
      <c r="S22">
        <v>18.8</v>
      </c>
      <c r="T22" s="3">
        <f>SUM(S22*0.03)</f>
        <v>0.56399999999999995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Q23">
        <v>47.04</v>
      </c>
      <c r="R23" s="3">
        <f t="shared" si="0"/>
        <v>17.923391072080818</v>
      </c>
      <c r="S23">
        <v>88.22</v>
      </c>
      <c r="T23" s="3">
        <f>SUM(S23*0.34)</f>
        <v>29.994800000000001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Q24">
        <v>47.04</v>
      </c>
      <c r="R24" s="3">
        <f t="shared" si="0"/>
        <v>6.6238004474365217</v>
      </c>
      <c r="S24">
        <v>88.22</v>
      </c>
      <c r="T24" s="3">
        <f>SUM(S24*0.63)</f>
        <v>55.578600000000002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Q25">
        <v>47.04</v>
      </c>
      <c r="R25" s="3">
        <f t="shared" si="0"/>
        <v>3.2052276705685827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Q26">
        <v>47.04</v>
      </c>
      <c r="R26" s="3">
        <f t="shared" si="0"/>
        <v>8.0656633416885786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Q27">
        <v>47.04</v>
      </c>
      <c r="R27" s="3">
        <f t="shared" si="0"/>
        <v>11.221917468225499</v>
      </c>
      <c r="S27">
        <v>88.22</v>
      </c>
      <c r="T27" s="3">
        <f>SUM(S27*0.03)</f>
        <v>2.6465999999999998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Q28">
        <v>62.18</v>
      </c>
      <c r="R28" s="3">
        <f t="shared" si="0"/>
        <v>24.694791476708264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Q29">
        <v>62.18</v>
      </c>
      <c r="R29" s="3">
        <f t="shared" si="0"/>
        <v>14.282070477820488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Q30">
        <v>62.18</v>
      </c>
      <c r="R30" s="3">
        <f t="shared" si="0"/>
        <v>4.9780390698620698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Q31">
        <v>62.18</v>
      </c>
      <c r="R31" s="3">
        <f t="shared" si="0"/>
        <v>8.111409245692359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Q32">
        <v>62.18</v>
      </c>
      <c r="R32" s="3">
        <f t="shared" si="0"/>
        <v>10.113689729916814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Q33">
        <v>60.36</v>
      </c>
      <c r="R33" s="3">
        <f t="shared" si="0"/>
        <v>23.154431916290346</v>
      </c>
      <c r="S33">
        <v>202.9</v>
      </c>
      <c r="T33" s="3">
        <f>SUM(S33*0.34)</f>
        <v>68.986000000000004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Q34">
        <v>60.36</v>
      </c>
      <c r="R34" s="3">
        <f t="shared" si="0"/>
        <v>16.527363376527912</v>
      </c>
      <c r="S34">
        <v>202.9</v>
      </c>
      <c r="T34" s="3">
        <f>SUM(S34*0.63)</f>
        <v>127.827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Q35">
        <v>60.36</v>
      </c>
      <c r="R35" s="3">
        <f t="shared" si="0"/>
        <v>2.609303765219928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Q36">
        <v>60.36</v>
      </c>
      <c r="R36" s="3">
        <f t="shared" si="0"/>
        <v>8.0587410176558922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Q37">
        <v>60.36</v>
      </c>
      <c r="R37" s="3">
        <f t="shared" si="0"/>
        <v>10.010159924305917</v>
      </c>
      <c r="S37">
        <v>202.9</v>
      </c>
      <c r="T37" s="3">
        <f>SUM(S37*0.03)</f>
        <v>6.0869999999999997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Q38">
        <v>54.02</v>
      </c>
      <c r="R38" s="3">
        <f t="shared" si="0"/>
        <v>14.85465715995101</v>
      </c>
      <c r="S38">
        <v>25.21</v>
      </c>
      <c r="T38" s="3">
        <f>SUM(S38*0.34)</f>
        <v>8.5714000000000006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Q39">
        <v>54.02</v>
      </c>
      <c r="R39" s="3">
        <f t="shared" si="0"/>
        <v>19.042906327462742</v>
      </c>
      <c r="S39">
        <v>25.21</v>
      </c>
      <c r="T39" s="3">
        <f>SUM(S39*0.63)</f>
        <v>15.882300000000001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Q40">
        <v>54.02</v>
      </c>
      <c r="R40" s="3">
        <f t="shared" si="0"/>
        <v>0.81336101632184354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Q41">
        <v>54.02</v>
      </c>
      <c r="R41" s="3">
        <f t="shared" si="0"/>
        <v>8.7095693142465862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Q42">
        <v>54.02</v>
      </c>
      <c r="R42" s="3">
        <f t="shared" si="0"/>
        <v>10.599506182017821</v>
      </c>
      <c r="S42">
        <v>25.21</v>
      </c>
      <c r="T42" s="3">
        <f>SUM(S42*0.03)</f>
        <v>0.75629999999999997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Q43">
        <v>46.1</v>
      </c>
      <c r="R43" s="3">
        <f t="shared" si="0"/>
        <v>8.7963302119217985</v>
      </c>
      <c r="S43">
        <v>24.93</v>
      </c>
      <c r="T43" s="3">
        <f>SUM(S43*0.34)</f>
        <v>8.4762000000000004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Q44">
        <v>46.1</v>
      </c>
      <c r="R44" s="3">
        <f t="shared" si="0"/>
        <v>19.637459584093026</v>
      </c>
      <c r="S44">
        <v>24.93</v>
      </c>
      <c r="T44" s="3">
        <f>SUM(S44*0.63)</f>
        <v>15.7059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Q45">
        <v>46.1</v>
      </c>
      <c r="R45" s="3">
        <f t="shared" si="0"/>
        <v>-1.4418364566074868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Q46">
        <v>46.1</v>
      </c>
      <c r="R46" s="3">
        <f t="shared" si="0"/>
        <v>8.6706466932207054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Q47">
        <v>46.1</v>
      </c>
      <c r="R47" s="3">
        <f t="shared" si="0"/>
        <v>10.437399967371963</v>
      </c>
      <c r="S47">
        <v>24.93</v>
      </c>
      <c r="T47" s="3">
        <f>SUM(S47*0.03)</f>
        <v>0.74790000000000001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Q48">
        <v>33.96</v>
      </c>
      <c r="R48" s="3">
        <f t="shared" si="0"/>
        <v>1.7897014422657247</v>
      </c>
      <c r="S48">
        <v>30.08</v>
      </c>
      <c r="T48" s="3">
        <f>SUM(S48*0.34)</f>
        <v>10.2272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Q49">
        <v>33.96</v>
      </c>
      <c r="R49" s="3">
        <f t="shared" si="0"/>
        <v>15.376502099824121</v>
      </c>
      <c r="S49">
        <v>30.08</v>
      </c>
      <c r="T49" s="3">
        <f>SUM(S49*0.63)</f>
        <v>18.950399999999998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Q50">
        <v>33.96</v>
      </c>
      <c r="R50" s="3">
        <f t="shared" si="0"/>
        <v>-3.099373566195232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Q51">
        <v>33.96</v>
      </c>
      <c r="R51" s="3">
        <f t="shared" si="0"/>
        <v>9.1185388575897228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Q52">
        <v>33.96</v>
      </c>
      <c r="R52" s="3">
        <f t="shared" si="0"/>
        <v>10.774631166515659</v>
      </c>
      <c r="S52">
        <v>30.08</v>
      </c>
      <c r="T52" s="3">
        <f>SUM(S52*0.03)</f>
        <v>0.90239999999999987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Q53">
        <v>47.39</v>
      </c>
      <c r="R53" s="3">
        <f t="shared" si="0"/>
        <v>10.037888123734412</v>
      </c>
      <c r="S53">
        <v>112.19</v>
      </c>
      <c r="T53" s="3">
        <f>SUM(S53*0.34)</f>
        <v>38.144600000000004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Q54">
        <v>47.39</v>
      </c>
      <c r="R54" s="3">
        <f t="shared" si="0"/>
        <v>21.345748385238103</v>
      </c>
      <c r="S54">
        <v>112.19</v>
      </c>
      <c r="T54" s="3">
        <f>SUM(S54*0.63)</f>
        <v>70.679699999999997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Q55">
        <v>47.39</v>
      </c>
      <c r="R55" s="3">
        <f t="shared" si="0"/>
        <v>2.4959509109835087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Q56">
        <v>47.39</v>
      </c>
      <c r="R56" s="3">
        <f t="shared" si="0"/>
        <v>6.874165427482879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Q57">
        <v>47.39</v>
      </c>
      <c r="R57" s="3">
        <f t="shared" si="0"/>
        <v>6.6362471525610935</v>
      </c>
      <c r="S57">
        <v>112.19</v>
      </c>
      <c r="T57" s="3">
        <f>SUM(S57*0.03)</f>
        <v>3.3656999999999999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Q58">
        <v>95.58</v>
      </c>
      <c r="R58" s="3">
        <f t="shared" si="0"/>
        <v>28.610022742615598</v>
      </c>
      <c r="S58"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Q59">
        <v>95.58</v>
      </c>
      <c r="R59" s="3">
        <f t="shared" si="0"/>
        <v>41.437160997903902</v>
      </c>
      <c r="S59"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Q60">
        <v>95.58</v>
      </c>
      <c r="R60" s="3">
        <f t="shared" si="0"/>
        <v>5.6342966407328055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Q61">
        <v>95.58</v>
      </c>
      <c r="R61" s="3">
        <f t="shared" si="0"/>
        <v>9.2827499382030343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Q62">
        <v>95.58</v>
      </c>
      <c r="R62" s="3">
        <f t="shared" si="0"/>
        <v>10.615769680544661</v>
      </c>
      <c r="S62"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268.98308637098705</v>
      </c>
      <c r="T64" s="2">
        <f>SUM(T3,T8,T13,T18,T23,T28,T33,T38,T43,T48,T53,T58)</f>
        <v>255.77860000000001</v>
      </c>
      <c r="U64" s="2">
        <f>SUM(R64+T64+(R66*0.4))</f>
        <v>532.51952141518427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269.07601105467415</v>
      </c>
      <c r="T65" s="2">
        <f>SUM(T4,T9,T14,T19,T24,T29,T34,T39,T44,T49,T54,T59)</f>
        <v>473.94269999999995</v>
      </c>
      <c r="U65" s="2">
        <f>SUM(R65+T65+(R66*0.35))</f>
        <v>749.80681671834668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19.394587610493073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99.501330487233275</v>
      </c>
      <c r="T67" s="1"/>
      <c r="U67" s="2">
        <f>SUM(R67+(R66*0.125))</f>
        <v>101.92565393854491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140.17498447661239</v>
      </c>
      <c r="T68" s="2">
        <f>SUM(T7,T12,T17,T22,T27,T32,T37,T42,T47,T52,T57,T62)</f>
        <v>22.5687</v>
      </c>
      <c r="U68" s="2">
        <f>SUM(R68+T68+(R66*0.125))</f>
        <v>165.16800792792404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zoomScaleNormal="100" workbookViewId="0">
      <selection activeCell="Q8" sqref="Q8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FUND BALANCE 16-17</vt:lpstr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2016-08-05T15:46:17Z</cp:lastPrinted>
  <dcterms:created xsi:type="dcterms:W3CDTF">2007-12-03T15:54:26Z</dcterms:created>
  <dcterms:modified xsi:type="dcterms:W3CDTF">2016-08-05T15:46:38Z</dcterms:modified>
</cp:coreProperties>
</file>