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February 12, 2018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 concurrentCalc="0"/>
</workbook>
</file>

<file path=xl/calcChain.xml><?xml version="1.0" encoding="utf-8"?>
<calcChain xmlns="http://schemas.openxmlformats.org/spreadsheetml/2006/main">
  <c r="N37" i="13" l="1"/>
  <c r="L37" i="13"/>
  <c r="J37" i="13"/>
  <c r="H37" i="13"/>
  <c r="F37" i="13"/>
  <c r="D37" i="13"/>
  <c r="B37" i="13"/>
  <c r="L17" i="13"/>
  <c r="F17" i="13"/>
  <c r="B17" i="13"/>
  <c r="N68" i="13"/>
  <c r="N32" i="13"/>
  <c r="N69" i="13"/>
  <c r="L68" i="13"/>
  <c r="L32" i="13"/>
  <c r="L69" i="13"/>
  <c r="J68" i="13"/>
  <c r="J32" i="13"/>
  <c r="J69" i="13"/>
  <c r="H68" i="13"/>
  <c r="H32" i="13"/>
  <c r="H69" i="13"/>
  <c r="F68" i="13"/>
  <c r="F32" i="13"/>
  <c r="F69" i="13"/>
  <c r="D68" i="13"/>
  <c r="D32" i="13"/>
  <c r="D69" i="13"/>
  <c r="B68" i="13"/>
  <c r="B32" i="13"/>
  <c r="B69" i="13"/>
  <c r="N62" i="13"/>
  <c r="N65" i="13"/>
  <c r="L62" i="13"/>
  <c r="L65" i="13"/>
  <c r="J62" i="13"/>
  <c r="J65" i="13"/>
  <c r="H62" i="13"/>
  <c r="H65" i="13"/>
  <c r="F62" i="13"/>
  <c r="F65" i="13"/>
  <c r="D62" i="13"/>
  <c r="D65" i="13"/>
  <c r="B62" i="13"/>
  <c r="B65" i="13"/>
  <c r="N42" i="13"/>
  <c r="L42" i="13"/>
  <c r="J42" i="13"/>
  <c r="H42" i="13"/>
  <c r="N47" i="13"/>
  <c r="L47" i="13"/>
  <c r="J47" i="13"/>
  <c r="H47" i="13"/>
  <c r="N52" i="13"/>
  <c r="L52" i="13"/>
  <c r="J52" i="13"/>
  <c r="H52" i="13"/>
  <c r="N57" i="13"/>
  <c r="L57" i="13"/>
  <c r="J57" i="13"/>
  <c r="H57" i="13"/>
  <c r="F57" i="13"/>
  <c r="F52" i="13"/>
  <c r="F47" i="13"/>
  <c r="F42" i="13"/>
  <c r="N27" i="13"/>
  <c r="N22" i="13"/>
  <c r="N17" i="13"/>
  <c r="L27" i="13"/>
  <c r="L22" i="13"/>
  <c r="J27" i="13"/>
  <c r="J22" i="13"/>
  <c r="J17" i="13"/>
  <c r="H27" i="13"/>
  <c r="H22" i="13"/>
  <c r="H17" i="13"/>
  <c r="F27" i="13"/>
  <c r="F22" i="13"/>
  <c r="N11" i="13"/>
  <c r="N6" i="13"/>
  <c r="L11" i="13"/>
  <c r="L6" i="13"/>
  <c r="J11" i="13"/>
  <c r="J6" i="13"/>
  <c r="H11" i="13"/>
  <c r="H6" i="13"/>
  <c r="F11" i="13"/>
  <c r="F6" i="13"/>
  <c r="D57" i="13"/>
  <c r="D52" i="13"/>
  <c r="D47" i="13"/>
  <c r="D42" i="13"/>
  <c r="D27" i="13"/>
  <c r="D22" i="13"/>
  <c r="D17" i="13"/>
  <c r="D11" i="13"/>
  <c r="D6" i="13"/>
  <c r="B57" i="13"/>
  <c r="B52" i="13"/>
  <c r="B47" i="13"/>
  <c r="B4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<sst xmlns="http://schemas.openxmlformats.org/spreadsheetml/2006/main" count="1552" uniqueCount="47">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</sst>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58440"/>
        <c:axId val="187261848"/>
      </c:lineChart>
      <c:catAx>
        <c:axId val="18645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261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261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5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31496"/>
        <c:axId val="187129184"/>
      </c:lineChart>
      <c:catAx>
        <c:axId val="18573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129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12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31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24624"/>
        <c:axId val="187983448"/>
      </c:lineChart>
      <c:catAx>
        <c:axId val="18692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983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983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92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49616"/>
        <c:axId val="187983832"/>
      </c:lineChart>
      <c:catAx>
        <c:axId val="18814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983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983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149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26720"/>
        <c:axId val="185401776"/>
      </c:lineChart>
      <c:catAx>
        <c:axId val="1882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0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40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2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4504"/>
        <c:axId val="188344896"/>
      </c:lineChart>
      <c:catAx>
        <c:axId val="18834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34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4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5680"/>
        <c:axId val="188346072"/>
      </c:lineChart>
      <c:dateAx>
        <c:axId val="1883456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607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88346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5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2560"/>
        <c:axId val="188346856"/>
      </c:lineChart>
      <c:dateAx>
        <c:axId val="1854025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6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88346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0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0992"/>
        <c:axId val="185399816"/>
      </c:lineChart>
      <c:dateAx>
        <c:axId val="185400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998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85399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0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Normal="100" workbookViewId="0">
      <selection activeCell="N37" sqref="N37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>
        <v>545567.71</v>
      </c>
      <c r="C29" s="3"/>
      <c r="D29" s="3">
        <v>681807.31</v>
      </c>
      <c r="E29" s="3"/>
      <c r="F29" s="3">
        <v>229979.22</v>
      </c>
      <c r="G29" s="3"/>
      <c r="H29" s="3">
        <v>139978.71</v>
      </c>
      <c r="I29" s="3"/>
      <c r="J29" s="3">
        <v>0</v>
      </c>
      <c r="K29" s="3"/>
      <c r="L29" s="3">
        <v>29085.77</v>
      </c>
      <c r="M29" s="3"/>
      <c r="N29" s="3">
        <v>1133.96</v>
      </c>
    </row>
    <row r="30" spans="1:14" x14ac:dyDescent="0.2">
      <c r="A30" s="5" t="s">
        <v>8</v>
      </c>
      <c r="B30" s="3">
        <v>108086.68</v>
      </c>
      <c r="C30" s="3"/>
      <c r="D30" s="3">
        <v>109013.74</v>
      </c>
      <c r="E30" s="3"/>
      <c r="F30" s="3">
        <v>44351.68</v>
      </c>
      <c r="G30" s="3"/>
      <c r="H30" s="3">
        <v>0</v>
      </c>
      <c r="I30" s="3"/>
      <c r="J30" s="3">
        <v>0</v>
      </c>
      <c r="K30" s="3"/>
      <c r="L30" s="3">
        <v>19239.189999999999</v>
      </c>
      <c r="M30" s="3"/>
      <c r="N30" s="3">
        <v>0</v>
      </c>
    </row>
    <row r="31" spans="1:14" x14ac:dyDescent="0.2">
      <c r="A31" s="5" t="s">
        <v>9</v>
      </c>
      <c r="B31" s="3">
        <v>279980.98</v>
      </c>
      <c r="C31" s="3"/>
      <c r="D31" s="3">
        <v>48172.55</v>
      </c>
      <c r="E31" s="3"/>
      <c r="F31" s="3">
        <v>36113.17</v>
      </c>
      <c r="G31" s="3"/>
      <c r="H31" s="3">
        <v>0</v>
      </c>
      <c r="I31" s="3"/>
      <c r="J31" s="3">
        <v>0</v>
      </c>
      <c r="K31" s="3"/>
      <c r="L31" s="3">
        <v>13833.5</v>
      </c>
      <c r="M31" s="3"/>
      <c r="N31" s="3">
        <v>0</v>
      </c>
    </row>
    <row r="32" spans="1:14" x14ac:dyDescent="0.2">
      <c r="A32" s="1" t="s">
        <v>10</v>
      </c>
      <c r="B32" s="3">
        <f>SUM(B29+B30-B31)</f>
        <v>373673.40999999992</v>
      </c>
      <c r="C32" s="3"/>
      <c r="D32" s="3">
        <f>SUM(D29+D30-D31)</f>
        <v>742648.5</v>
      </c>
      <c r="E32" s="3"/>
      <c r="F32" s="3">
        <f>SUM(F29+F30-F31)</f>
        <v>238217.73000000004</v>
      </c>
      <c r="G32" s="3"/>
      <c r="H32" s="3">
        <f>SUM(H29+H30-H31)</f>
        <v>139978.71</v>
      </c>
      <c r="I32" s="3"/>
      <c r="J32" s="3">
        <f>SUM(J29+J30-J31)</f>
        <v>0</v>
      </c>
      <c r="K32" s="3"/>
      <c r="L32" s="3">
        <f>SUM(L29+L30-L31)</f>
        <v>34491.46</v>
      </c>
      <c r="M32" s="3"/>
      <c r="N32" s="3">
        <f>SUM(N29+N30-N31)</f>
        <v>1133.96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>
        <v>373673.41</v>
      </c>
      <c r="C34" s="3"/>
      <c r="D34" s="3">
        <v>742648.5</v>
      </c>
      <c r="E34" s="3"/>
      <c r="F34" s="3">
        <v>238217.73</v>
      </c>
      <c r="G34" s="3"/>
      <c r="H34" s="3">
        <v>139978.71</v>
      </c>
      <c r="I34" s="3"/>
      <c r="J34" s="3">
        <v>0</v>
      </c>
      <c r="K34" s="3"/>
      <c r="L34" s="3">
        <v>34491.46</v>
      </c>
      <c r="M34" s="3"/>
      <c r="N34" s="3">
        <v>1133.96</v>
      </c>
    </row>
    <row r="35" spans="1:14" x14ac:dyDescent="0.2">
      <c r="A35" s="5" t="s">
        <v>8</v>
      </c>
      <c r="B35" s="3">
        <v>191461.06</v>
      </c>
      <c r="C35" s="3"/>
      <c r="D35" s="3">
        <v>7124.56</v>
      </c>
      <c r="E35" s="3"/>
      <c r="F35" s="3">
        <v>4090.89</v>
      </c>
      <c r="G35" s="3"/>
      <c r="H35" s="3">
        <v>0</v>
      </c>
      <c r="I35" s="3"/>
      <c r="J35" s="3">
        <v>0</v>
      </c>
      <c r="K35" s="3"/>
      <c r="L35" s="3">
        <v>20675.740000000002</v>
      </c>
      <c r="M35" s="3"/>
      <c r="N35" s="3">
        <v>0</v>
      </c>
    </row>
    <row r="36" spans="1:14" x14ac:dyDescent="0.2">
      <c r="A36" s="5" t="s">
        <v>9</v>
      </c>
      <c r="B36" s="3">
        <v>233751.34</v>
      </c>
      <c r="C36" s="3"/>
      <c r="D36" s="3">
        <v>7100.55</v>
      </c>
      <c r="E36" s="3"/>
      <c r="F36" s="3">
        <v>42921.73</v>
      </c>
      <c r="G36" s="3"/>
      <c r="H36" s="3">
        <v>0</v>
      </c>
      <c r="I36" s="3"/>
      <c r="J36" s="3">
        <v>0</v>
      </c>
      <c r="K36" s="3"/>
      <c r="L36" s="3">
        <v>20142.84</v>
      </c>
      <c r="M36" s="3"/>
      <c r="N36" s="3">
        <v>0</v>
      </c>
    </row>
    <row r="37" spans="1:14" x14ac:dyDescent="0.2">
      <c r="A37" s="1" t="s">
        <v>10</v>
      </c>
      <c r="B37" s="3">
        <f>SUM(B34+B35-B36)</f>
        <v>331383.13</v>
      </c>
      <c r="C37" s="3"/>
      <c r="D37" s="3">
        <f>SUM(D34+D35-D36)</f>
        <v>742672.51</v>
      </c>
      <c r="E37" s="3"/>
      <c r="F37" s="3">
        <f>SUM(F34+F35-F36)</f>
        <v>199386.89</v>
      </c>
      <c r="G37" s="3"/>
      <c r="H37" s="3">
        <f>SUM(H34+H35-H36)</f>
        <v>139978.71</v>
      </c>
      <c r="I37" s="3"/>
      <c r="J37" s="3">
        <f>SUM(J34+J35-J36)</f>
        <v>0</v>
      </c>
      <c r="K37" s="3"/>
      <c r="L37" s="3">
        <f>SUM(L34+L35-L36)</f>
        <v>35024.36</v>
      </c>
      <c r="M37" s="3"/>
      <c r="N37" s="3">
        <f>SUM(N34+N35-N36)</f>
        <v>1133.96</v>
      </c>
    </row>
    <row r="38" spans="1:14" x14ac:dyDescent="0.2">
      <c r="A38" s="4">
        <v>43132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5" t="s">
        <v>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5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1" t="s">
        <v>10</v>
      </c>
      <c r="B42" s="3">
        <f>SUM(B39+B40-B41)</f>
        <v>0</v>
      </c>
      <c r="C42" s="3"/>
      <c r="D42" s="3">
        <f>SUM(D39+D40-D41)</f>
        <v>0</v>
      </c>
      <c r="E42" s="3"/>
      <c r="F42" s="3">
        <f>SUM(F39+F40-F41)</f>
        <v>0</v>
      </c>
      <c r="G42" s="3"/>
      <c r="H42" s="3">
        <f>SUM(H39+H40-H41)</f>
        <v>0</v>
      </c>
      <c r="I42" s="3"/>
      <c r="J42" s="3">
        <f>SUM(J39+J40-J41)</f>
        <v>0</v>
      </c>
      <c r="K42" s="3"/>
      <c r="L42" s="3">
        <f>SUM(L39+L40-L41)</f>
        <v>0</v>
      </c>
      <c r="M42" s="3"/>
      <c r="N42" s="3">
        <f>SUM(N39+N40-N41)</f>
        <v>0</v>
      </c>
    </row>
    <row r="43" spans="1:14" x14ac:dyDescent="0.2">
      <c r="A43" s="4">
        <v>43160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5" t="s">
        <v>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5" t="s">
        <v>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1" t="s">
        <v>10</v>
      </c>
      <c r="B47" s="3">
        <f>SUM(B44+B45-B46)</f>
        <v>0</v>
      </c>
      <c r="C47" s="3"/>
      <c r="D47" s="3">
        <f>SUM(D44+D45-D46)</f>
        <v>0</v>
      </c>
      <c r="E47" s="3"/>
      <c r="F47" s="3">
        <f>SUM(F44+F45-F46)</f>
        <v>0</v>
      </c>
      <c r="G47" s="3"/>
      <c r="H47" s="3">
        <f>SUM(H44+H45-H46)</f>
        <v>0</v>
      </c>
      <c r="I47" s="3"/>
      <c r="J47" s="3">
        <f>SUM(J44+J45-J46)</f>
        <v>0</v>
      </c>
      <c r="K47" s="3"/>
      <c r="L47" s="3">
        <f>SUM(L44+L45-L46)</f>
        <v>0</v>
      </c>
      <c r="M47" s="3"/>
      <c r="N47" s="3">
        <f>SUM(N44+N45-N46)</f>
        <v>0</v>
      </c>
    </row>
    <row r="48" spans="1:14" x14ac:dyDescent="0.2">
      <c r="A48" s="4">
        <v>43191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5" t="s">
        <v>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5" t="s">
        <v>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1" t="s">
        <v>10</v>
      </c>
      <c r="B52" s="3">
        <f>SUM(B49+B50-B51)</f>
        <v>0</v>
      </c>
      <c r="C52" s="3"/>
      <c r="D52" s="3">
        <f>SUM(D49+D50-D51)</f>
        <v>0</v>
      </c>
      <c r="E52" s="3"/>
      <c r="F52" s="3">
        <f>SUM(F49+F50-F51)</f>
        <v>0</v>
      </c>
      <c r="G52" s="3"/>
      <c r="H52" s="3">
        <f>SUM(H49+H50-H51)</f>
        <v>0</v>
      </c>
      <c r="I52" s="3"/>
      <c r="J52" s="3">
        <f>SUM(J49+J50-J51)</f>
        <v>0</v>
      </c>
      <c r="K52" s="3"/>
      <c r="L52" s="3">
        <f>SUM(L49+L50-L51)</f>
        <v>0</v>
      </c>
      <c r="M52" s="3"/>
      <c r="N52" s="3">
        <f>SUM(N49+N50-N51)</f>
        <v>0</v>
      </c>
    </row>
    <row r="53" spans="1:14" x14ac:dyDescent="0.2">
      <c r="A53" s="4">
        <v>43221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5" t="s">
        <v>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5" t="s">
        <v>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1" t="s">
        <v>10</v>
      </c>
      <c r="B57" s="3">
        <f>SUM(B54+B55-B56)</f>
        <v>0</v>
      </c>
      <c r="C57" s="3"/>
      <c r="D57" s="3">
        <f>SUM(D54+D55-D56)</f>
        <v>0</v>
      </c>
      <c r="E57" s="3"/>
      <c r="F57" s="3">
        <f>SUM(F54+F55-F56)</f>
        <v>0</v>
      </c>
      <c r="G57" s="3"/>
      <c r="H57" s="3">
        <f>SUM(H54+H55-H56)</f>
        <v>0</v>
      </c>
      <c r="I57" s="3"/>
      <c r="J57" s="3">
        <f>SUM(J54+J55-J56)</f>
        <v>0</v>
      </c>
      <c r="K57" s="3"/>
      <c r="L57" s="3">
        <f>SUM(L54+L55-L56)</f>
        <v>0</v>
      </c>
      <c r="M57" s="3"/>
      <c r="N57" s="3">
        <f>SUM(N54+N55-N56)</f>
        <v>0</v>
      </c>
    </row>
    <row r="58" spans="1:14" x14ac:dyDescent="0.2">
      <c r="A58" s="4">
        <v>43252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5" t="s">
        <v>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5" t="s">
        <v>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1" t="s">
        <v>10</v>
      </c>
      <c r="B62" s="3">
        <f>SUM(B59+B60-B61)</f>
        <v>0</v>
      </c>
      <c r="C62" s="3"/>
      <c r="D62" s="3">
        <f>SUM(D59+D60-D61)</f>
        <v>0</v>
      </c>
      <c r="E62" s="3"/>
      <c r="F62" s="3">
        <f>SUM(F59+F60-F61)</f>
        <v>0</v>
      </c>
      <c r="G62" s="3"/>
      <c r="H62" s="3">
        <f>SUM(H59+H60-H61)</f>
        <v>0</v>
      </c>
      <c r="I62" s="3"/>
      <c r="J62" s="3">
        <f>SUM(J59+J60-J61)</f>
        <v>0</v>
      </c>
      <c r="K62" s="3"/>
      <c r="L62" s="3">
        <f>SUM(L59+L60-L61)</f>
        <v>0</v>
      </c>
      <c r="M62" s="3"/>
      <c r="N62" s="3">
        <f>SUM(N59+N60-N61)</f>
        <v>0</v>
      </c>
    </row>
    <row r="63" spans="1:14" x14ac:dyDescent="0.2">
      <c r="A63" s="5" t="s">
        <v>26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5" t="s">
        <v>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1" t="s">
        <v>15</v>
      </c>
      <c r="B65" s="3">
        <f>SUM(B62:B64)</f>
        <v>0</v>
      </c>
      <c r="C65" s="3"/>
      <c r="D65" s="3">
        <f>SUM(D62:D64)</f>
        <v>0</v>
      </c>
      <c r="E65" s="3"/>
      <c r="F65" s="3">
        <f>SUM(F62:F64)</f>
        <v>0</v>
      </c>
      <c r="G65" s="3"/>
      <c r="H65" s="3">
        <f>SUM(H62:H64)</f>
        <v>0</v>
      </c>
      <c r="I65" s="3"/>
      <c r="J65" s="3">
        <f>SUM(J62:J64)</f>
        <v>0</v>
      </c>
      <c r="K65" s="3"/>
      <c r="L65" s="3">
        <f>SUM(L62:L64)</f>
        <v>0</v>
      </c>
      <c r="M65" s="3"/>
      <c r="N65" s="3">
        <f>SUM(N62:N64)</f>
        <v>0</v>
      </c>
    </row>
    <row r="66" spans="1:14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>
        <f>SUM(B5,B10,B16,B21,B26,B31,B36,B41,B46,B51,B56,B61)</f>
        <v>1726159.49</v>
      </c>
      <c r="C68" s="3"/>
      <c r="D68" s="3">
        <f>SUM(D5,D10,D16,D21,D26,D31,D36,D41,D46,D51,D56,D61)</f>
        <v>736799.7300000001</v>
      </c>
      <c r="E68" s="3"/>
      <c r="F68" s="3">
        <f>SUM(F5,F10,F16,F21,F26,F31,F36,F41,F46,F51,F56,F61)</f>
        <v>269593.81</v>
      </c>
      <c r="G68" s="3"/>
      <c r="H68" s="3">
        <f>SUM(H5,H10,H16,H21,H26,H31,H36,H41,H46,H51,H56,H61)</f>
        <v>17500</v>
      </c>
      <c r="I68" s="3"/>
      <c r="J68" s="3">
        <f>SUM(J5,J10,J16,J21,J26,J31,J36,J41,J46,J51,J56,J61)</f>
        <v>0</v>
      </c>
      <c r="K68" s="3"/>
      <c r="L68" s="3">
        <f>SUM(L5,L10,L16,L21,L26,L31,L36,L41,L46,L51,L56,L61)</f>
        <v>114480.59</v>
      </c>
      <c r="M68" s="3"/>
      <c r="N68" s="3">
        <f>SUM(N5,N10,N16,N21,N26,N31,N36,N41,N46,N51,N56,N61)</f>
        <v>3270.67</v>
      </c>
    </row>
    <row r="69" spans="1:14" x14ac:dyDescent="0.2">
      <c r="B69" s="15">
        <f>SUM(B32/B68)</f>
        <v>0.216476757892169</v>
      </c>
      <c r="D69" s="15">
        <f>SUM(D32/D68)</f>
        <v>1.0079380729414762</v>
      </c>
      <c r="F69" s="15">
        <f>SUM(F32/F68)</f>
        <v>0.88361720916366748</v>
      </c>
      <c r="H69" s="15">
        <f>SUM(H32/H68)</f>
        <v>7.9987834285714285</v>
      </c>
      <c r="J69" s="15" t="e">
        <f>SUM(J32/J68)</f>
        <v>#DIV/0!</v>
      </c>
      <c r="L69" s="15">
        <f>SUM(L32/L68)</f>
        <v>0.30128653250302084</v>
      </c>
      <c r="N69" s="15">
        <f>SUM(N32/N68)</f>
        <v>0.3467057208461875</v>
      </c>
    </row>
  </sheetData>
  <pageMargins left="0.7" right="0.7" top="0.75" bottom="0.75" header="0.3" footer="0.3"/>
  <pageSetup scale="89" orientation="landscape" r:id="rId1"/>
  <rowBreaks count="1" manualBreakCount="1">
    <brk id="42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2017-12-08T15:57:11Z</cp:lastPrinted>
  <dcterms:created xsi:type="dcterms:W3CDTF">2007-12-03T15:54:26Z</dcterms:created>
  <dcterms:modified xsi:type="dcterms:W3CDTF">2018-02-09T15:19:29Z</dcterms:modified>
</cp:coreProperties>
</file>