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January 8, 2018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 concurrentCalc="0"/>
</workbook>
</file>

<file path=xl/calcChain.xml><?xml version="1.0" encoding="utf-8"?>
<calcChain xmlns="http://schemas.openxmlformats.org/spreadsheetml/2006/main">
  <c r="L17" i="13" l="1"/>
  <c r="F17" i="13"/>
  <c r="B17" i="13"/>
  <c r="N70" i="13"/>
  <c r="N32" i="13"/>
  <c r="N71" i="13"/>
  <c r="L70" i="13"/>
  <c r="L32" i="13"/>
  <c r="L71" i="13"/>
  <c r="J70" i="13"/>
  <c r="J32" i="13"/>
  <c r="J71" i="13"/>
  <c r="H70" i="13"/>
  <c r="H32" i="13"/>
  <c r="H71" i="13"/>
  <c r="F70" i="13"/>
  <c r="F32" i="13"/>
  <c r="F71" i="13"/>
  <c r="D70" i="13"/>
  <c r="D32" i="13"/>
  <c r="D71" i="13"/>
  <c r="B70" i="13"/>
  <c r="B32" i="13"/>
  <c r="B71" i="13"/>
  <c r="N67" i="13"/>
  <c r="L67" i="13"/>
  <c r="J67" i="13"/>
  <c r="H67" i="13"/>
  <c r="F67" i="13"/>
  <c r="D67" i="13"/>
  <c r="B67" i="13"/>
  <c r="N39" i="13"/>
  <c r="L39" i="13"/>
  <c r="J39" i="13"/>
  <c r="H39" i="13"/>
  <c r="N44" i="13"/>
  <c r="L44" i="13"/>
  <c r="J44" i="13"/>
  <c r="H44" i="13"/>
  <c r="N49" i="13"/>
  <c r="L49" i="13"/>
  <c r="J49" i="13"/>
  <c r="H49" i="13"/>
  <c r="N54" i="13"/>
  <c r="L54" i="13"/>
  <c r="J54" i="13"/>
  <c r="H54" i="13"/>
  <c r="N59" i="13"/>
  <c r="L59" i="13"/>
  <c r="J59" i="13"/>
  <c r="H59" i="13"/>
  <c r="N64" i="13"/>
  <c r="L64" i="13"/>
  <c r="J64" i="13"/>
  <c r="H64" i="13"/>
  <c r="F64" i="13"/>
  <c r="F59" i="13"/>
  <c r="F54" i="13"/>
  <c r="F49" i="13"/>
  <c r="F44" i="13"/>
  <c r="F39" i="13"/>
  <c r="N27" i="13"/>
  <c r="N22" i="13"/>
  <c r="N17" i="13"/>
  <c r="L27" i="13"/>
  <c r="L22" i="13"/>
  <c r="J27" i="13"/>
  <c r="J22" i="13"/>
  <c r="J17" i="13"/>
  <c r="H27" i="13"/>
  <c r="H22" i="13"/>
  <c r="H17" i="13"/>
  <c r="F27" i="13"/>
  <c r="F22" i="13"/>
  <c r="N11" i="13"/>
  <c r="N6" i="13"/>
  <c r="L11" i="13"/>
  <c r="L6" i="13"/>
  <c r="J11" i="13"/>
  <c r="J6" i="13"/>
  <c r="H11" i="13"/>
  <c r="H6" i="13"/>
  <c r="F11" i="13"/>
  <c r="F6" i="13"/>
  <c r="D64" i="13"/>
  <c r="D59" i="13"/>
  <c r="D54" i="13"/>
  <c r="D49" i="13"/>
  <c r="D44" i="13"/>
  <c r="D39" i="13"/>
  <c r="D27" i="13"/>
  <c r="D22" i="13"/>
  <c r="D17" i="13"/>
  <c r="D11" i="13"/>
  <c r="D6" i="13"/>
  <c r="B64" i="13"/>
  <c r="B59" i="13"/>
  <c r="B54" i="13"/>
  <c r="B49" i="13"/>
  <c r="B44" i="13"/>
  <c r="B39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<sst xmlns="http://schemas.openxmlformats.org/spreadsheetml/2006/main" count="1554" uniqueCount="47">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</sst>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69112"/>
        <c:axId val="314567936"/>
      </c:lineChart>
      <c:catAx>
        <c:axId val="31456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5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456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569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70680"/>
        <c:axId val="314568328"/>
      </c:lineChart>
      <c:catAx>
        <c:axId val="31457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568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4568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570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59984"/>
        <c:axId val="310661160"/>
      </c:lineChart>
      <c:catAx>
        <c:axId val="31065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661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066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659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58808"/>
        <c:axId val="310661552"/>
      </c:lineChart>
      <c:catAx>
        <c:axId val="31065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66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066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658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13744"/>
        <c:axId val="313712568"/>
      </c:lineChart>
      <c:catAx>
        <c:axId val="31371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12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3712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1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11784"/>
        <c:axId val="313710608"/>
      </c:lineChart>
      <c:catAx>
        <c:axId val="31371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10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371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11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11000"/>
        <c:axId val="314303736"/>
      </c:lineChart>
      <c:dateAx>
        <c:axId val="3137110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30373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14303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11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02168"/>
        <c:axId val="314300600"/>
      </c:lineChart>
      <c:dateAx>
        <c:axId val="3143021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300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14300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30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04128"/>
        <c:axId val="314303344"/>
      </c:lineChart>
      <c:dateAx>
        <c:axId val="314304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30334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1430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30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workbookViewId="0">
      <selection activeCell="W33" sqref="W33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</row>
    <row r="20" spans="1:14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</row>
    <row r="21" spans="1:14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</row>
    <row r="22" spans="1:14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>
        <v>108390.73</v>
      </c>
      <c r="C24" s="3"/>
      <c r="D24" s="3">
        <v>586157.99</v>
      </c>
      <c r="E24" s="3"/>
      <c r="F24" s="3">
        <v>39751.279999999999</v>
      </c>
      <c r="G24" s="3"/>
      <c r="H24" s="3">
        <v>139978.71</v>
      </c>
      <c r="I24" s="3"/>
      <c r="J24" s="3">
        <v>0</v>
      </c>
      <c r="K24" s="3"/>
      <c r="L24" s="3">
        <v>24109.46</v>
      </c>
      <c r="M24" s="3"/>
      <c r="N24" s="3">
        <v>1133.96</v>
      </c>
    </row>
    <row r="25" spans="1:14" x14ac:dyDescent="0.2">
      <c r="A25" s="5" t="s">
        <v>8</v>
      </c>
      <c r="B25" s="3">
        <v>724434.8</v>
      </c>
      <c r="C25" s="3"/>
      <c r="D25" s="3">
        <v>404813.98</v>
      </c>
      <c r="E25" s="3"/>
      <c r="F25" s="3">
        <v>230470.56</v>
      </c>
      <c r="G25" s="3"/>
      <c r="H25" s="3">
        <v>0</v>
      </c>
      <c r="I25" s="3"/>
      <c r="J25" s="3">
        <v>0</v>
      </c>
      <c r="K25" s="3"/>
      <c r="L25" s="3">
        <v>21480.27</v>
      </c>
      <c r="M25" s="3"/>
      <c r="N25" s="3">
        <v>0</v>
      </c>
    </row>
    <row r="26" spans="1:14" x14ac:dyDescent="0.2">
      <c r="A26" s="5" t="s">
        <v>9</v>
      </c>
      <c r="B26" s="3">
        <v>287257.82</v>
      </c>
      <c r="C26" s="3"/>
      <c r="D26" s="3">
        <v>309164.65999999997</v>
      </c>
      <c r="E26" s="3"/>
      <c r="F26" s="3">
        <v>40242.620000000003</v>
      </c>
      <c r="G26" s="3"/>
      <c r="H26" s="3">
        <v>0</v>
      </c>
      <c r="I26" s="3"/>
      <c r="J26" s="3">
        <v>0</v>
      </c>
      <c r="K26" s="3"/>
      <c r="L26" s="3">
        <v>16503.96</v>
      </c>
      <c r="M26" s="3"/>
      <c r="N26" s="3">
        <v>0</v>
      </c>
    </row>
    <row r="27" spans="1:14" x14ac:dyDescent="0.2">
      <c r="A27" s="1" t="s">
        <v>10</v>
      </c>
      <c r="B27" s="3">
        <f>SUM(B24+B25-B26)</f>
        <v>545567.71</v>
      </c>
      <c r="C27" s="3"/>
      <c r="D27" s="3">
        <f>SUM(D24+D25-D26)</f>
        <v>681807.31</v>
      </c>
      <c r="E27" s="3"/>
      <c r="F27" s="3">
        <f>SUM(F24+F25-F26)</f>
        <v>229979.21999999997</v>
      </c>
      <c r="G27" s="3"/>
      <c r="H27" s="3">
        <f>SUM(H24+H25-H26)</f>
        <v>139978.71</v>
      </c>
      <c r="I27" s="3"/>
      <c r="J27" s="3">
        <f>SUM(J24+J25-J26)</f>
        <v>0</v>
      </c>
      <c r="K27" s="3"/>
      <c r="L27" s="3">
        <f>SUM(L24+L25-L26)</f>
        <v>29085.769999999997</v>
      </c>
      <c r="M27" s="3"/>
      <c r="N27" s="3">
        <f>SUM(N24+N25-N26)</f>
        <v>1133.96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>
        <v>545567.71</v>
      </c>
      <c r="C29" s="3"/>
      <c r="D29" s="3">
        <v>681807.31</v>
      </c>
      <c r="E29" s="3"/>
      <c r="F29" s="3">
        <v>229979.22</v>
      </c>
      <c r="G29" s="3"/>
      <c r="H29" s="3">
        <v>139978.71</v>
      </c>
      <c r="I29" s="3"/>
      <c r="J29" s="3">
        <v>0</v>
      </c>
      <c r="K29" s="3"/>
      <c r="L29" s="3">
        <v>29085.77</v>
      </c>
      <c r="M29" s="3"/>
      <c r="N29" s="3">
        <v>1133.96</v>
      </c>
    </row>
    <row r="30" spans="1:14" x14ac:dyDescent="0.2">
      <c r="A30" s="5" t="s">
        <v>8</v>
      </c>
      <c r="B30" s="3">
        <v>108086.68</v>
      </c>
      <c r="C30" s="3"/>
      <c r="D30" s="3">
        <v>109013.74</v>
      </c>
      <c r="E30" s="3"/>
      <c r="F30" s="3">
        <v>44351.68</v>
      </c>
      <c r="G30" s="3"/>
      <c r="H30" s="3">
        <v>0</v>
      </c>
      <c r="I30" s="3"/>
      <c r="J30" s="3">
        <v>0</v>
      </c>
      <c r="K30" s="3"/>
      <c r="L30" s="3">
        <v>19239.189999999999</v>
      </c>
      <c r="M30" s="3"/>
      <c r="N30" s="3">
        <v>0</v>
      </c>
    </row>
    <row r="31" spans="1:14" x14ac:dyDescent="0.2">
      <c r="A31" s="5" t="s">
        <v>9</v>
      </c>
      <c r="B31" s="3">
        <v>279980.98</v>
      </c>
      <c r="C31" s="3"/>
      <c r="D31" s="3">
        <v>48172.55</v>
      </c>
      <c r="E31" s="3"/>
      <c r="F31" s="3">
        <v>36113.17</v>
      </c>
      <c r="G31" s="3"/>
      <c r="H31" s="3">
        <v>0</v>
      </c>
      <c r="I31" s="3"/>
      <c r="J31" s="3">
        <v>0</v>
      </c>
      <c r="K31" s="3"/>
      <c r="L31" s="3">
        <v>13833.5</v>
      </c>
      <c r="M31" s="3"/>
      <c r="N31" s="3">
        <v>0</v>
      </c>
    </row>
    <row r="32" spans="1:14" x14ac:dyDescent="0.2">
      <c r="A32" s="1" t="s">
        <v>10</v>
      </c>
      <c r="B32" s="3">
        <f>SUM(B29+B30-B31)</f>
        <v>373673.40999999992</v>
      </c>
      <c r="C32" s="3"/>
      <c r="D32" s="3">
        <f>SUM(D29+D30-D31)</f>
        <v>742648.5</v>
      </c>
      <c r="E32" s="3"/>
      <c r="F32" s="3">
        <f>SUM(F29+F30-F31)</f>
        <v>238217.73000000004</v>
      </c>
      <c r="G32" s="3"/>
      <c r="H32" s="3">
        <f>SUM(H29+H30-H31)</f>
        <v>139978.71</v>
      </c>
      <c r="I32" s="3"/>
      <c r="J32" s="3">
        <f>SUM(J29+J30-J31)</f>
        <v>0</v>
      </c>
      <c r="K32" s="3"/>
      <c r="L32" s="3">
        <f>SUM(L29+L30-L31)</f>
        <v>34491.46</v>
      </c>
      <c r="M32" s="3"/>
      <c r="N32" s="3">
        <f>SUM(N29+N30-N31)</f>
        <v>1133.96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5" t="s">
        <v>44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5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5" t="s">
        <v>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5" t="s">
        <v>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10</v>
      </c>
      <c r="B39" s="3">
        <f>SUM(B36+B37-B38)</f>
        <v>0</v>
      </c>
      <c r="C39" s="3"/>
      <c r="D39" s="3">
        <f>SUM(D36+D37-D38)</f>
        <v>0</v>
      </c>
      <c r="E39" s="3"/>
      <c r="F39" s="3">
        <f>SUM(F36+F37-F38)</f>
        <v>0</v>
      </c>
      <c r="G39" s="3"/>
      <c r="H39" s="3">
        <f>SUM(H36+H37-H38)</f>
        <v>0</v>
      </c>
      <c r="I39" s="3"/>
      <c r="J39" s="3">
        <f>SUM(J36+J37-J38)</f>
        <v>0</v>
      </c>
      <c r="K39" s="3"/>
      <c r="L39" s="3">
        <f>SUM(L36+L37-L38)</f>
        <v>0</v>
      </c>
      <c r="M39" s="3"/>
      <c r="N39" s="3">
        <f>SUM(N36+N37-N38)</f>
        <v>0</v>
      </c>
    </row>
    <row r="40" spans="1:14" x14ac:dyDescent="0.2">
      <c r="A40" s="4">
        <v>43132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1" t="s">
        <v>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5" t="s">
        <v>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5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10</v>
      </c>
      <c r="B44" s="3">
        <f>SUM(B41+B42-B43)</f>
        <v>0</v>
      </c>
      <c r="C44" s="3"/>
      <c r="D44" s="3">
        <f>SUM(D41+D42-D43)</f>
        <v>0</v>
      </c>
      <c r="E44" s="3"/>
      <c r="F44" s="3">
        <f>SUM(F41+F42-F43)</f>
        <v>0</v>
      </c>
      <c r="G44" s="3"/>
      <c r="H44" s="3">
        <f>SUM(H41+H42-H43)</f>
        <v>0</v>
      </c>
      <c r="I44" s="3"/>
      <c r="J44" s="3">
        <f>SUM(J41+J42-J43)</f>
        <v>0</v>
      </c>
      <c r="K44" s="3"/>
      <c r="L44" s="3">
        <f>SUM(L41+L42-L43)</f>
        <v>0</v>
      </c>
      <c r="M44" s="3"/>
      <c r="N44" s="3">
        <f>SUM(N41+N42-N43)</f>
        <v>0</v>
      </c>
    </row>
    <row r="45" spans="1:14" x14ac:dyDescent="0.2">
      <c r="A45" s="4">
        <v>43160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1" t="s">
        <v>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5" t="s">
        <v>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5" t="s">
        <v>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10</v>
      </c>
      <c r="B49" s="3">
        <f>SUM(B46+B47-B48)</f>
        <v>0</v>
      </c>
      <c r="C49" s="3"/>
      <c r="D49" s="3">
        <f>SUM(D46+D47-D48)</f>
        <v>0</v>
      </c>
      <c r="E49" s="3"/>
      <c r="F49" s="3">
        <f>SUM(F46+F47-F48)</f>
        <v>0</v>
      </c>
      <c r="G49" s="3"/>
      <c r="H49" s="3">
        <f>SUM(H46+H47-H48)</f>
        <v>0</v>
      </c>
      <c r="I49" s="3"/>
      <c r="J49" s="3">
        <f>SUM(J46+J47-J48)</f>
        <v>0</v>
      </c>
      <c r="K49" s="3"/>
      <c r="L49" s="3">
        <f>SUM(L46+L47-L48)</f>
        <v>0</v>
      </c>
      <c r="M49" s="3"/>
      <c r="N49" s="3">
        <f>SUM(N46+N47-N48)</f>
        <v>0</v>
      </c>
    </row>
    <row r="50" spans="1:14" x14ac:dyDescent="0.2">
      <c r="A50" s="4">
        <v>43191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1" t="s">
        <v>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5" t="s">
        <v>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10</v>
      </c>
      <c r="B54" s="3">
        <f>SUM(B51+B52-B53)</f>
        <v>0</v>
      </c>
      <c r="C54" s="3"/>
      <c r="D54" s="3">
        <f>SUM(D51+D52-D53)</f>
        <v>0</v>
      </c>
      <c r="E54" s="3"/>
      <c r="F54" s="3">
        <f>SUM(F51+F52-F53)</f>
        <v>0</v>
      </c>
      <c r="G54" s="3"/>
      <c r="H54" s="3">
        <f>SUM(H51+H52-H53)</f>
        <v>0</v>
      </c>
      <c r="I54" s="3"/>
      <c r="J54" s="3">
        <f>SUM(J51+J52-J53)</f>
        <v>0</v>
      </c>
      <c r="K54" s="3"/>
      <c r="L54" s="3">
        <f>SUM(L51+L52-L53)</f>
        <v>0</v>
      </c>
      <c r="M54" s="3"/>
      <c r="N54" s="3">
        <f>SUM(N51+N52-N53)</f>
        <v>0</v>
      </c>
    </row>
    <row r="55" spans="1:14" x14ac:dyDescent="0.2">
      <c r="A55" s="4">
        <v>43221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" t="s">
        <v>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5" t="s">
        <v>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5" t="s">
        <v>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10</v>
      </c>
      <c r="B59" s="3">
        <f>SUM(B56+B57-B58)</f>
        <v>0</v>
      </c>
      <c r="C59" s="3"/>
      <c r="D59" s="3">
        <f>SUM(D56+D57-D58)</f>
        <v>0</v>
      </c>
      <c r="E59" s="3"/>
      <c r="F59" s="3">
        <f>SUM(F56+F57-F58)</f>
        <v>0</v>
      </c>
      <c r="G59" s="3"/>
      <c r="H59" s="3">
        <f>SUM(H56+H57-H58)</f>
        <v>0</v>
      </c>
      <c r="I59" s="3"/>
      <c r="J59" s="3">
        <f>SUM(J56+J57-J58)</f>
        <v>0</v>
      </c>
      <c r="K59" s="3"/>
      <c r="L59" s="3">
        <f>SUM(L56+L57-L58)</f>
        <v>0</v>
      </c>
      <c r="M59" s="3"/>
      <c r="N59" s="3">
        <f>SUM(N56+N57-N58)</f>
        <v>0</v>
      </c>
    </row>
    <row r="60" spans="1:14" x14ac:dyDescent="0.2">
      <c r="A60" s="4">
        <v>43252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1" t="s">
        <v>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5" t="s">
        <v>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5" t="s">
        <v>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1" t="s">
        <v>10</v>
      </c>
      <c r="B64" s="3">
        <f>SUM(B61+B62-B63)</f>
        <v>0</v>
      </c>
      <c r="C64" s="3"/>
      <c r="D64" s="3">
        <f>SUM(D61+D62-D63)</f>
        <v>0</v>
      </c>
      <c r="E64" s="3"/>
      <c r="F64" s="3">
        <f>SUM(F61+F62-F63)</f>
        <v>0</v>
      </c>
      <c r="G64" s="3"/>
      <c r="H64" s="3">
        <f>SUM(H61+H62-H63)</f>
        <v>0</v>
      </c>
      <c r="I64" s="3"/>
      <c r="J64" s="3">
        <f>SUM(J61+J62-J63)</f>
        <v>0</v>
      </c>
      <c r="K64" s="3"/>
      <c r="L64" s="3">
        <f>SUM(L61+L62-L63)</f>
        <v>0</v>
      </c>
      <c r="M64" s="3"/>
      <c r="N64" s="3">
        <f>SUM(N61+N62-N63)</f>
        <v>0</v>
      </c>
    </row>
    <row r="65" spans="1:14" x14ac:dyDescent="0.2">
      <c r="A65" s="5" t="s">
        <v>26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5" t="s">
        <v>43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1" t="s">
        <v>15</v>
      </c>
      <c r="B67" s="3">
        <f>SUM(B64:B66)</f>
        <v>0</v>
      </c>
      <c r="C67" s="3"/>
      <c r="D67" s="3">
        <f>SUM(D64:D66)</f>
        <v>0</v>
      </c>
      <c r="E67" s="3"/>
      <c r="F67" s="3">
        <f>SUM(F64:F66)</f>
        <v>0</v>
      </c>
      <c r="G67" s="3"/>
      <c r="H67" s="3">
        <f>SUM(H64:H66)</f>
        <v>0</v>
      </c>
      <c r="I67" s="3"/>
      <c r="J67" s="3">
        <f>SUM(J64:J66)</f>
        <v>0</v>
      </c>
      <c r="K67" s="3"/>
      <c r="L67" s="3">
        <f>SUM(L64:L66)</f>
        <v>0</v>
      </c>
      <c r="M67" s="3"/>
      <c r="N67" s="3">
        <f>SUM(N64:N66)</f>
        <v>0</v>
      </c>
    </row>
    <row r="68" spans="1:14" x14ac:dyDescent="0.2">
      <c r="A68" s="1" t="s">
        <v>11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>
        <f>SUM(B5,B10,B16,B21,B26,B31,B37,B43,B48,B53,B58,B63)</f>
        <v>1492408.15</v>
      </c>
      <c r="C70" s="3"/>
      <c r="D70" s="3">
        <f>SUM(D5,D10,D16,D21,D26,D31,D37,D43,D48,D53,D58,D63)</f>
        <v>729699.18</v>
      </c>
      <c r="E70" s="3"/>
      <c r="F70" s="3">
        <f>SUM(F5,F10,F16,F21,F26,F31,F37,F43,F48,F53,F58,F63)</f>
        <v>226672.08000000002</v>
      </c>
      <c r="G70" s="3"/>
      <c r="H70" s="3">
        <f>SUM(H5,H10,H16,H21,H26,H31,H37,H43,H48,H53,H58,H63)</f>
        <v>17500</v>
      </c>
      <c r="I70" s="3"/>
      <c r="J70" s="3">
        <f>SUM(J5,J10,J16,J21,J26,J31,J37,J43,J48,J53,J58,J63)</f>
        <v>0</v>
      </c>
      <c r="K70" s="3"/>
      <c r="L70" s="3">
        <f>SUM(L5,L10,L16,L21,L26,L31,L37,L43,L48,L53,L58,L63)</f>
        <v>94337.75</v>
      </c>
      <c r="M70" s="3"/>
      <c r="N70" s="3">
        <f>SUM(N5,N10,N16,N21,N26,N31,N37,N43,N48,N53,N58,N63)</f>
        <v>3270.67</v>
      </c>
    </row>
    <row r="71" spans="1:14" x14ac:dyDescent="0.2">
      <c r="B71" s="15">
        <f>SUM(B32/B70)</f>
        <v>0.25038285270688176</v>
      </c>
      <c r="D71" s="15">
        <f>SUM(D32/D70)</f>
        <v>1.0177461073753706</v>
      </c>
      <c r="F71" s="15">
        <f>SUM(F32/F70)</f>
        <v>1.0509354747174862</v>
      </c>
      <c r="H71" s="15">
        <f>SUM(H32/H70)</f>
        <v>7.9987834285714285</v>
      </c>
      <c r="J71" s="15" t="e">
        <f>SUM(J32/J70)</f>
        <v>#DIV/0!</v>
      </c>
      <c r="L71" s="15">
        <f>SUM(L32/L70)</f>
        <v>0.36561673349215978</v>
      </c>
      <c r="N71" s="15">
        <f>SUM(N32/N70)</f>
        <v>0.3467057208461875</v>
      </c>
    </row>
  </sheetData>
  <pageMargins left="0.7" right="0.7" top="0.75" bottom="0.75" header="0.3" footer="0.3"/>
  <pageSetup scale="89" orientation="landscape" r:id="rId1"/>
  <rowBreaks count="1" manualBreakCount="1">
    <brk id="44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2017-12-08T15:57:11Z</cp:lastPrinted>
  <dcterms:created xsi:type="dcterms:W3CDTF">2007-12-03T15:54:26Z</dcterms:created>
  <dcterms:modified xsi:type="dcterms:W3CDTF">2018-01-05T19:54:05Z</dcterms:modified>
</cp:coreProperties>
</file>