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June 30, 2018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/>
</workbook>
</file>

<file path=xl/calcChain.xml><?xml version="1.0" encoding="utf-8"?>
<calcChain xmlns="http://schemas.openxmlformats.org/spreadsheetml/2006/main">
  <c r="N37" i="13" l="1"/>
  <c r="L37" i="13"/>
  <c r="J37" i="13"/>
  <c r="H37" i="13"/>
  <c r="F37" i="13"/>
  <c r="D37" i="13"/>
  <c r="B37" i="13"/>
  <c r="L17" i="13"/>
  <c r="F17" i="13"/>
  <c r="B17" i="13"/>
  <c r="N68" i="13"/>
  <c r="N32" i="13"/>
  <c r="N69" i="13"/>
  <c r="L68" i="13"/>
  <c r="L32" i="13"/>
  <c r="L69" i="13"/>
  <c r="J68" i="13"/>
  <c r="J32" i="13"/>
  <c r="J69" i="13"/>
  <c r="H68" i="13"/>
  <c r="H32" i="13"/>
  <c r="H69" i="13"/>
  <c r="F68" i="13"/>
  <c r="F32" i="13"/>
  <c r="F69" i="13"/>
  <c r="D68" i="13"/>
  <c r="D32" i="13"/>
  <c r="D69" i="13"/>
  <c r="B68" i="13"/>
  <c r="B69" i="13" s="1"/>
  <c r="B32" i="13"/>
  <c r="N62" i="13"/>
  <c r="N65" i="13" s="1"/>
  <c r="L62" i="13"/>
  <c r="L65" i="13" s="1"/>
  <c r="J62" i="13"/>
  <c r="J65" i="13" s="1"/>
  <c r="H62" i="13"/>
  <c r="H65" i="13" s="1"/>
  <c r="F62" i="13"/>
  <c r="F65" i="13" s="1"/>
  <c r="D62" i="13"/>
  <c r="D65" i="13" s="1"/>
  <c r="B62" i="13"/>
  <c r="B65" i="13" s="1"/>
  <c r="N42" i="13"/>
  <c r="L42" i="13"/>
  <c r="J42" i="13"/>
  <c r="H42" i="13"/>
  <c r="N47" i="13"/>
  <c r="L47" i="13"/>
  <c r="J47" i="13"/>
  <c r="H47" i="13"/>
  <c r="N52" i="13"/>
  <c r="L52" i="13"/>
  <c r="J52" i="13"/>
  <c r="H52" i="13"/>
  <c r="N57" i="13"/>
  <c r="L57" i="13"/>
  <c r="J57" i="13"/>
  <c r="H57" i="13"/>
  <c r="F57" i="13"/>
  <c r="F52" i="13"/>
  <c r="F47" i="13"/>
  <c r="F42" i="13"/>
  <c r="N27" i="13"/>
  <c r="N22" i="13"/>
  <c r="N17" i="13"/>
  <c r="L27" i="13"/>
  <c r="L22" i="13"/>
  <c r="J27" i="13"/>
  <c r="J22" i="13"/>
  <c r="J17" i="13"/>
  <c r="H27" i="13"/>
  <c r="H22" i="13"/>
  <c r="H17" i="13"/>
  <c r="F27" i="13"/>
  <c r="F22" i="13"/>
  <c r="N11" i="13"/>
  <c r="N6" i="13"/>
  <c r="L11" i="13"/>
  <c r="L6" i="13"/>
  <c r="J11" i="13"/>
  <c r="J6" i="13"/>
  <c r="H11" i="13"/>
  <c r="H6" i="13"/>
  <c r="F11" i="13"/>
  <c r="F6" i="13"/>
  <c r="D57" i="13"/>
  <c r="D52" i="13"/>
  <c r="D47" i="13"/>
  <c r="D42" i="13"/>
  <c r="D27" i="13"/>
  <c r="D22" i="13"/>
  <c r="D17" i="13"/>
  <c r="D11" i="13"/>
  <c r="D6" i="13"/>
  <c r="B57" i="13"/>
  <c r="B52" i="13"/>
  <c r="B47" i="13"/>
  <c r="B4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<sst xmlns="http://schemas.openxmlformats.org/spreadsheetml/2006/main" count="1552" uniqueCount="47">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</sst>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921184"/>
        <c:axId val="445922752"/>
      </c:lineChart>
      <c:catAx>
        <c:axId val="4459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22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592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2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920400"/>
        <c:axId val="445921576"/>
      </c:lineChart>
      <c:catAx>
        <c:axId val="44592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2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5921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2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15280"/>
        <c:axId val="340513320"/>
      </c:lineChart>
      <c:catAx>
        <c:axId val="34051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3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0513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11752"/>
        <c:axId val="445823384"/>
      </c:lineChart>
      <c:catAx>
        <c:axId val="34051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23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5823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1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23776"/>
        <c:axId val="445825736"/>
      </c:lineChart>
      <c:catAx>
        <c:axId val="4458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25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582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23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42840"/>
        <c:axId val="337242448"/>
      </c:lineChart>
      <c:catAx>
        <c:axId val="33724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24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724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242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14496"/>
        <c:axId val="340514888"/>
      </c:lineChart>
      <c:dateAx>
        <c:axId val="3405144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488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40514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14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26128"/>
        <c:axId val="337240096"/>
      </c:lineChart>
      <c:dateAx>
        <c:axId val="445826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240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3724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2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39080"/>
        <c:axId val="338141040"/>
      </c:lineChart>
      <c:dateAx>
        <c:axId val="3381390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1410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3814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139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31" zoomScaleNormal="100" workbookViewId="0">
      <selection activeCell="D61" sqref="D61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</row>
    <row r="20" spans="1:14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</row>
    <row r="21" spans="1:14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</row>
    <row r="22" spans="1:14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>
        <v>108390.73</v>
      </c>
      <c r="C24" s="3"/>
      <c r="D24" s="3">
        <v>586157.99</v>
      </c>
      <c r="E24" s="3"/>
      <c r="F24" s="3">
        <v>39751.279999999999</v>
      </c>
      <c r="G24" s="3"/>
      <c r="H24" s="3">
        <v>139978.71</v>
      </c>
      <c r="I24" s="3"/>
      <c r="J24" s="3">
        <v>0</v>
      </c>
      <c r="K24" s="3"/>
      <c r="L24" s="3">
        <v>24109.46</v>
      </c>
      <c r="M24" s="3"/>
      <c r="N24" s="3">
        <v>1133.96</v>
      </c>
    </row>
    <row r="25" spans="1:14" x14ac:dyDescent="0.2">
      <c r="A25" s="5" t="s">
        <v>8</v>
      </c>
      <c r="B25" s="3">
        <v>724434.8</v>
      </c>
      <c r="C25" s="3"/>
      <c r="D25" s="3">
        <v>404813.98</v>
      </c>
      <c r="E25" s="3"/>
      <c r="F25" s="3">
        <v>230470.56</v>
      </c>
      <c r="G25" s="3"/>
      <c r="H25" s="3">
        <v>0</v>
      </c>
      <c r="I25" s="3"/>
      <c r="J25" s="3">
        <v>0</v>
      </c>
      <c r="K25" s="3"/>
      <c r="L25" s="3">
        <v>21480.27</v>
      </c>
      <c r="M25" s="3"/>
      <c r="N25" s="3">
        <v>0</v>
      </c>
    </row>
    <row r="26" spans="1:14" x14ac:dyDescent="0.2">
      <c r="A26" s="5" t="s">
        <v>9</v>
      </c>
      <c r="B26" s="3">
        <v>287257.82</v>
      </c>
      <c r="C26" s="3"/>
      <c r="D26" s="3">
        <v>309164.65999999997</v>
      </c>
      <c r="E26" s="3"/>
      <c r="F26" s="3">
        <v>40242.620000000003</v>
      </c>
      <c r="G26" s="3"/>
      <c r="H26" s="3">
        <v>0</v>
      </c>
      <c r="I26" s="3"/>
      <c r="J26" s="3">
        <v>0</v>
      </c>
      <c r="K26" s="3"/>
      <c r="L26" s="3">
        <v>16503.96</v>
      </c>
      <c r="M26" s="3"/>
      <c r="N26" s="3">
        <v>0</v>
      </c>
    </row>
    <row r="27" spans="1:14" x14ac:dyDescent="0.2">
      <c r="A27" s="1" t="s">
        <v>10</v>
      </c>
      <c r="B27" s="3">
        <f>SUM(B24+B25-B26)</f>
        <v>545567.71</v>
      </c>
      <c r="C27" s="3"/>
      <c r="D27" s="3">
        <f>SUM(D24+D25-D26)</f>
        <v>681807.31</v>
      </c>
      <c r="E27" s="3"/>
      <c r="F27" s="3">
        <f>SUM(F24+F25-F26)</f>
        <v>229979.21999999997</v>
      </c>
      <c r="G27" s="3"/>
      <c r="H27" s="3">
        <f>SUM(H24+H25-H26)</f>
        <v>139978.71</v>
      </c>
      <c r="I27" s="3"/>
      <c r="J27" s="3">
        <f>SUM(J24+J25-J26)</f>
        <v>0</v>
      </c>
      <c r="K27" s="3"/>
      <c r="L27" s="3">
        <f>SUM(L24+L25-L26)</f>
        <v>29085.769999999997</v>
      </c>
      <c r="M27" s="3"/>
      <c r="N27" s="3">
        <f>SUM(N24+N25-N26)</f>
        <v>1133.96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>
        <v>545567.71</v>
      </c>
      <c r="C29" s="3"/>
      <c r="D29" s="3">
        <v>681807.31</v>
      </c>
      <c r="E29" s="3"/>
      <c r="F29" s="3">
        <v>229979.22</v>
      </c>
      <c r="G29" s="3"/>
      <c r="H29" s="3">
        <v>139978.71</v>
      </c>
      <c r="I29" s="3"/>
      <c r="J29" s="3">
        <v>0</v>
      </c>
      <c r="K29" s="3"/>
      <c r="L29" s="3">
        <v>29085.77</v>
      </c>
      <c r="M29" s="3"/>
      <c r="N29" s="3">
        <v>1133.96</v>
      </c>
    </row>
    <row r="30" spans="1:14" x14ac:dyDescent="0.2">
      <c r="A30" s="5" t="s">
        <v>8</v>
      </c>
      <c r="B30" s="3">
        <v>108086.68</v>
      </c>
      <c r="C30" s="3"/>
      <c r="D30" s="3">
        <v>109013.74</v>
      </c>
      <c r="E30" s="3"/>
      <c r="F30" s="3">
        <v>44351.68</v>
      </c>
      <c r="G30" s="3"/>
      <c r="H30" s="3">
        <v>0</v>
      </c>
      <c r="I30" s="3"/>
      <c r="J30" s="3">
        <v>0</v>
      </c>
      <c r="K30" s="3"/>
      <c r="L30" s="3">
        <v>19239.189999999999</v>
      </c>
      <c r="M30" s="3"/>
      <c r="N30" s="3">
        <v>0</v>
      </c>
    </row>
    <row r="31" spans="1:14" x14ac:dyDescent="0.2">
      <c r="A31" s="5" t="s">
        <v>9</v>
      </c>
      <c r="B31" s="3">
        <v>279980.98</v>
      </c>
      <c r="C31" s="3"/>
      <c r="D31" s="3">
        <v>48172.55</v>
      </c>
      <c r="E31" s="3"/>
      <c r="F31" s="3">
        <v>36113.17</v>
      </c>
      <c r="G31" s="3"/>
      <c r="H31" s="3">
        <v>0</v>
      </c>
      <c r="I31" s="3"/>
      <c r="J31" s="3">
        <v>0</v>
      </c>
      <c r="K31" s="3"/>
      <c r="L31" s="3">
        <v>13833.5</v>
      </c>
      <c r="M31" s="3"/>
      <c r="N31" s="3">
        <v>0</v>
      </c>
    </row>
    <row r="32" spans="1:14" x14ac:dyDescent="0.2">
      <c r="A32" s="1" t="s">
        <v>10</v>
      </c>
      <c r="B32" s="3">
        <f>SUM(B29+B30-B31)</f>
        <v>373673.40999999992</v>
      </c>
      <c r="C32" s="3"/>
      <c r="D32" s="3">
        <f>SUM(D29+D30-D31)</f>
        <v>742648.5</v>
      </c>
      <c r="E32" s="3"/>
      <c r="F32" s="3">
        <f>SUM(F29+F30-F31)</f>
        <v>238217.73000000004</v>
      </c>
      <c r="G32" s="3"/>
      <c r="H32" s="3">
        <f>SUM(H29+H30-H31)</f>
        <v>139978.71</v>
      </c>
      <c r="I32" s="3"/>
      <c r="J32" s="3">
        <f>SUM(J29+J30-J31)</f>
        <v>0</v>
      </c>
      <c r="K32" s="3"/>
      <c r="L32" s="3">
        <f>SUM(L29+L30-L31)</f>
        <v>34491.46</v>
      </c>
      <c r="M32" s="3"/>
      <c r="N32" s="3">
        <f>SUM(N29+N30-N31)</f>
        <v>1133.96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>
        <v>373673.41</v>
      </c>
      <c r="C34" s="3"/>
      <c r="D34" s="3">
        <v>742648.5</v>
      </c>
      <c r="E34" s="3"/>
      <c r="F34" s="3">
        <v>238217.73</v>
      </c>
      <c r="G34" s="3"/>
      <c r="H34" s="3">
        <v>139978.71</v>
      </c>
      <c r="I34" s="3"/>
      <c r="J34" s="3">
        <v>0</v>
      </c>
      <c r="K34" s="3"/>
      <c r="L34" s="3">
        <v>34491.46</v>
      </c>
      <c r="M34" s="3"/>
      <c r="N34" s="3">
        <v>1133.96</v>
      </c>
    </row>
    <row r="35" spans="1:14" x14ac:dyDescent="0.2">
      <c r="A35" s="5" t="s">
        <v>8</v>
      </c>
      <c r="B35" s="3">
        <v>191461.06</v>
      </c>
      <c r="C35" s="3"/>
      <c r="D35" s="3">
        <v>7124.56</v>
      </c>
      <c r="E35" s="3"/>
      <c r="F35" s="3">
        <v>4090.89</v>
      </c>
      <c r="G35" s="3"/>
      <c r="H35" s="3">
        <v>0</v>
      </c>
      <c r="I35" s="3"/>
      <c r="J35" s="3">
        <v>0</v>
      </c>
      <c r="K35" s="3"/>
      <c r="L35" s="3">
        <v>20675.740000000002</v>
      </c>
      <c r="M35" s="3"/>
      <c r="N35" s="3">
        <v>0</v>
      </c>
    </row>
    <row r="36" spans="1:14" x14ac:dyDescent="0.2">
      <c r="A36" s="5" t="s">
        <v>9</v>
      </c>
      <c r="B36" s="3">
        <v>233751.34</v>
      </c>
      <c r="C36" s="3"/>
      <c r="D36" s="3">
        <v>7100.55</v>
      </c>
      <c r="E36" s="3"/>
      <c r="F36" s="3">
        <v>42921.73</v>
      </c>
      <c r="G36" s="3"/>
      <c r="H36" s="3">
        <v>0</v>
      </c>
      <c r="I36" s="3"/>
      <c r="J36" s="3">
        <v>0</v>
      </c>
      <c r="K36" s="3"/>
      <c r="L36" s="3">
        <v>20142.84</v>
      </c>
      <c r="M36" s="3"/>
      <c r="N36" s="3">
        <v>0</v>
      </c>
    </row>
    <row r="37" spans="1:14" x14ac:dyDescent="0.2">
      <c r="A37" s="1" t="s">
        <v>10</v>
      </c>
      <c r="B37" s="3">
        <f>SUM(B34+B35-B36)</f>
        <v>331383.13</v>
      </c>
      <c r="C37" s="3"/>
      <c r="D37" s="3">
        <f>SUM(D34+D35-D36)</f>
        <v>742672.51</v>
      </c>
      <c r="E37" s="3"/>
      <c r="F37" s="3">
        <f>SUM(F34+F35-F36)</f>
        <v>199386.89</v>
      </c>
      <c r="G37" s="3"/>
      <c r="H37" s="3">
        <f>SUM(H34+H35-H36)</f>
        <v>139978.71</v>
      </c>
      <c r="I37" s="3"/>
      <c r="J37" s="3">
        <f>SUM(J34+J35-J36)</f>
        <v>0</v>
      </c>
      <c r="K37" s="3"/>
      <c r="L37" s="3">
        <f>SUM(L34+L35-L36)</f>
        <v>35024.36</v>
      </c>
      <c r="M37" s="3"/>
      <c r="N37" s="3">
        <f>SUM(N34+N35-N36)</f>
        <v>1133.96</v>
      </c>
    </row>
    <row r="38" spans="1:14" x14ac:dyDescent="0.2">
      <c r="A38" s="4">
        <v>43132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7</v>
      </c>
      <c r="B39" s="3">
        <v>331383.13</v>
      </c>
      <c r="C39" s="3"/>
      <c r="D39" s="3">
        <v>742672.51</v>
      </c>
      <c r="E39" s="3"/>
      <c r="F39" s="3">
        <v>199386.89</v>
      </c>
      <c r="G39" s="3"/>
      <c r="H39" s="3">
        <v>139978.71</v>
      </c>
      <c r="I39" s="3"/>
      <c r="J39" s="3">
        <v>0</v>
      </c>
      <c r="K39" s="3"/>
      <c r="L39" s="3">
        <v>35024.36</v>
      </c>
      <c r="M39" s="3"/>
      <c r="N39" s="3">
        <v>1133.96</v>
      </c>
    </row>
    <row r="40" spans="1:14" x14ac:dyDescent="0.2">
      <c r="A40" s="5" t="s">
        <v>8</v>
      </c>
      <c r="B40" s="3">
        <v>120558.63</v>
      </c>
      <c r="C40" s="3"/>
      <c r="D40" s="3">
        <v>16779.39</v>
      </c>
      <c r="E40" s="3"/>
      <c r="F40" s="3">
        <v>11083.37</v>
      </c>
      <c r="G40" s="3"/>
      <c r="H40" s="3">
        <v>0</v>
      </c>
      <c r="I40" s="3"/>
      <c r="J40" s="3">
        <v>0</v>
      </c>
      <c r="K40" s="3"/>
      <c r="L40" s="3">
        <v>21167.21</v>
      </c>
      <c r="M40" s="3"/>
      <c r="N40" s="3">
        <v>0</v>
      </c>
    </row>
    <row r="41" spans="1:14" x14ac:dyDescent="0.2">
      <c r="A41" s="5" t="s">
        <v>9</v>
      </c>
      <c r="B41" s="3">
        <v>232275.16</v>
      </c>
      <c r="C41" s="3"/>
      <c r="D41" s="3">
        <v>1005.45</v>
      </c>
      <c r="E41" s="3"/>
      <c r="F41" s="3">
        <v>40158.54</v>
      </c>
      <c r="G41" s="3"/>
      <c r="H41" s="3">
        <v>0</v>
      </c>
      <c r="I41" s="3"/>
      <c r="J41" s="3">
        <v>0</v>
      </c>
      <c r="K41" s="3"/>
      <c r="L41" s="3">
        <v>13159.6</v>
      </c>
      <c r="M41" s="3"/>
      <c r="N41" s="3">
        <v>0</v>
      </c>
    </row>
    <row r="42" spans="1:14" x14ac:dyDescent="0.2">
      <c r="A42" s="1" t="s">
        <v>10</v>
      </c>
      <c r="B42" s="3">
        <f>SUM(B39+B40-B41)</f>
        <v>219666.6</v>
      </c>
      <c r="C42" s="3"/>
      <c r="D42" s="3">
        <f>SUM(D39+D40-D41)</f>
        <v>758446.45000000007</v>
      </c>
      <c r="E42" s="3"/>
      <c r="F42" s="3">
        <f>SUM(F39+F40-F41)</f>
        <v>170311.72</v>
      </c>
      <c r="G42" s="3"/>
      <c r="H42" s="3">
        <f>SUM(H39+H40-H41)</f>
        <v>139978.71</v>
      </c>
      <c r="I42" s="3"/>
      <c r="J42" s="3">
        <f>SUM(J39+J40-J41)</f>
        <v>0</v>
      </c>
      <c r="K42" s="3"/>
      <c r="L42" s="3">
        <f>SUM(L39+L40-L41)</f>
        <v>43031.97</v>
      </c>
      <c r="M42" s="3"/>
      <c r="N42" s="3">
        <f>SUM(N39+N40-N41)</f>
        <v>1133.96</v>
      </c>
    </row>
    <row r="43" spans="1:14" x14ac:dyDescent="0.2">
      <c r="A43" s="4">
        <v>43160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7</v>
      </c>
      <c r="B44" s="3">
        <v>219666.6</v>
      </c>
      <c r="C44" s="3"/>
      <c r="D44" s="3">
        <v>758446.45</v>
      </c>
      <c r="E44" s="3"/>
      <c r="F44" s="3">
        <v>170311.72</v>
      </c>
      <c r="G44" s="3"/>
      <c r="H44" s="3">
        <v>139978.71</v>
      </c>
      <c r="I44" s="3"/>
      <c r="J44" s="3">
        <v>0</v>
      </c>
      <c r="K44" s="3"/>
      <c r="L44" s="3">
        <v>43031.97</v>
      </c>
      <c r="M44" s="3"/>
      <c r="N44" s="3">
        <v>1133.96</v>
      </c>
    </row>
    <row r="45" spans="1:14" x14ac:dyDescent="0.2">
      <c r="A45" s="5" t="s">
        <v>8</v>
      </c>
      <c r="B45" s="3">
        <v>174317.05</v>
      </c>
      <c r="C45" s="3"/>
      <c r="D45" s="3">
        <v>12979.19</v>
      </c>
      <c r="E45" s="3"/>
      <c r="F45" s="3">
        <v>7863.58</v>
      </c>
      <c r="G45" s="3"/>
      <c r="H45" s="3">
        <v>0</v>
      </c>
      <c r="I45" s="3"/>
      <c r="J45" s="3">
        <v>0</v>
      </c>
      <c r="K45" s="3"/>
      <c r="L45" s="3">
        <v>17776.95</v>
      </c>
      <c r="M45" s="3"/>
      <c r="N45" s="3">
        <v>0</v>
      </c>
    </row>
    <row r="46" spans="1:14" x14ac:dyDescent="0.2">
      <c r="A46" s="5" t="s">
        <v>9</v>
      </c>
      <c r="B46" s="3">
        <v>233565.25</v>
      </c>
      <c r="C46" s="3"/>
      <c r="D46" s="3">
        <v>2732.07</v>
      </c>
      <c r="E46" s="3"/>
      <c r="F46" s="3">
        <v>36988.769999999997</v>
      </c>
      <c r="G46" s="3"/>
      <c r="H46" s="3">
        <v>0</v>
      </c>
      <c r="I46" s="3"/>
      <c r="J46" s="3">
        <v>0</v>
      </c>
      <c r="K46" s="3"/>
      <c r="L46" s="3">
        <v>14714.11</v>
      </c>
      <c r="M46" s="3"/>
      <c r="N46" s="3">
        <v>0</v>
      </c>
    </row>
    <row r="47" spans="1:14" x14ac:dyDescent="0.2">
      <c r="A47" s="1" t="s">
        <v>10</v>
      </c>
      <c r="B47" s="3">
        <f>SUM(B44+B45-B46)</f>
        <v>160418.40000000002</v>
      </c>
      <c r="C47" s="3"/>
      <c r="D47" s="3">
        <f>SUM(D44+D45-D46)</f>
        <v>768693.57</v>
      </c>
      <c r="E47" s="3"/>
      <c r="F47" s="3">
        <f>SUM(F44+F45-F46)</f>
        <v>141186.53</v>
      </c>
      <c r="G47" s="3"/>
      <c r="H47" s="3">
        <f>SUM(H44+H45-H46)</f>
        <v>139978.71</v>
      </c>
      <c r="I47" s="3"/>
      <c r="J47" s="3">
        <f>SUM(J44+J45-J46)</f>
        <v>0</v>
      </c>
      <c r="K47" s="3"/>
      <c r="L47" s="3">
        <f>SUM(L44+L45-L46)</f>
        <v>46094.81</v>
      </c>
      <c r="M47" s="3"/>
      <c r="N47" s="3">
        <f>SUM(N44+N45-N46)</f>
        <v>1133.96</v>
      </c>
    </row>
    <row r="48" spans="1:14" x14ac:dyDescent="0.2">
      <c r="A48" s="4">
        <v>43191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7</v>
      </c>
      <c r="B49" s="3">
        <v>160418.4</v>
      </c>
      <c r="C49" s="3"/>
      <c r="D49" s="3">
        <v>768693.57</v>
      </c>
      <c r="E49" s="3"/>
      <c r="F49" s="3">
        <v>141186.53</v>
      </c>
      <c r="G49" s="3"/>
      <c r="H49" s="3">
        <v>139978.71</v>
      </c>
      <c r="I49" s="3"/>
      <c r="J49" s="3">
        <v>0</v>
      </c>
      <c r="K49" s="3"/>
      <c r="L49" s="3">
        <v>46094.81</v>
      </c>
      <c r="M49" s="3"/>
      <c r="N49" s="3">
        <v>1133.96</v>
      </c>
    </row>
    <row r="50" spans="1:14" x14ac:dyDescent="0.2">
      <c r="A50" s="5" t="s">
        <v>8</v>
      </c>
      <c r="B50" s="3">
        <v>52351.22</v>
      </c>
      <c r="C50" s="3"/>
      <c r="D50" s="3">
        <v>23044.17</v>
      </c>
      <c r="E50" s="3"/>
      <c r="F50" s="3">
        <v>13574.77</v>
      </c>
      <c r="G50" s="3"/>
      <c r="H50" s="3">
        <v>0</v>
      </c>
      <c r="I50" s="3"/>
      <c r="J50" s="3">
        <v>0</v>
      </c>
      <c r="K50" s="3"/>
      <c r="L50" s="3">
        <v>18762.689999999999</v>
      </c>
      <c r="M50" s="3"/>
      <c r="N50" s="3">
        <v>4030</v>
      </c>
    </row>
    <row r="51" spans="1:14" x14ac:dyDescent="0.2">
      <c r="A51" s="5" t="s">
        <v>9</v>
      </c>
      <c r="B51" s="3">
        <v>236815.39</v>
      </c>
      <c r="C51" s="3"/>
      <c r="D51" s="3">
        <v>12709.76</v>
      </c>
      <c r="E51" s="3"/>
      <c r="F51" s="3">
        <v>41312.92</v>
      </c>
      <c r="G51" s="3"/>
      <c r="H51" s="3">
        <v>0</v>
      </c>
      <c r="I51" s="3"/>
      <c r="J51" s="3">
        <v>0</v>
      </c>
      <c r="K51" s="3"/>
      <c r="L51" s="3">
        <v>15005.02</v>
      </c>
      <c r="M51" s="3"/>
      <c r="N51" s="3">
        <v>0</v>
      </c>
    </row>
    <row r="52" spans="1:14" x14ac:dyDescent="0.2">
      <c r="A52" s="1" t="s">
        <v>10</v>
      </c>
      <c r="B52" s="3">
        <f>SUM(B49+B50-B51)</f>
        <v>-24045.770000000019</v>
      </c>
      <c r="C52" s="3"/>
      <c r="D52" s="3">
        <f>SUM(D49+D50-D51)</f>
        <v>779027.98</v>
      </c>
      <c r="E52" s="3"/>
      <c r="F52" s="3">
        <f>SUM(F49+F50-F51)</f>
        <v>113448.37999999999</v>
      </c>
      <c r="G52" s="3"/>
      <c r="H52" s="3">
        <f>SUM(H49+H50-H51)</f>
        <v>139978.71</v>
      </c>
      <c r="I52" s="3"/>
      <c r="J52" s="3">
        <f>SUM(J49+J50-J51)</f>
        <v>0</v>
      </c>
      <c r="K52" s="3"/>
      <c r="L52" s="3">
        <f>SUM(L49+L50-L51)</f>
        <v>49852.479999999996</v>
      </c>
      <c r="M52" s="3"/>
      <c r="N52" s="3">
        <f>SUM(N49+N50-N51)</f>
        <v>5163.96</v>
      </c>
    </row>
    <row r="53" spans="1:14" x14ac:dyDescent="0.2">
      <c r="A53" s="4">
        <v>43221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7</v>
      </c>
      <c r="B54" s="3">
        <v>-24045.77</v>
      </c>
      <c r="C54" s="3"/>
      <c r="D54" s="3">
        <v>779027.98</v>
      </c>
      <c r="E54" s="3"/>
      <c r="F54" s="3">
        <v>113448.38</v>
      </c>
      <c r="G54" s="3"/>
      <c r="H54" s="3">
        <v>139978.71</v>
      </c>
      <c r="I54" s="3"/>
      <c r="J54" s="3">
        <v>0</v>
      </c>
      <c r="K54" s="3"/>
      <c r="L54" s="3">
        <v>49852.480000000003</v>
      </c>
      <c r="M54" s="3"/>
      <c r="N54" s="3">
        <v>5163.96</v>
      </c>
    </row>
    <row r="55" spans="1:14" x14ac:dyDescent="0.2">
      <c r="A55" s="5" t="s">
        <v>8</v>
      </c>
      <c r="B55" s="3">
        <v>981752.72</v>
      </c>
      <c r="C55" s="3"/>
      <c r="D55" s="3">
        <v>490599.97</v>
      </c>
      <c r="E55" s="3"/>
      <c r="F55" s="3">
        <v>290896.55</v>
      </c>
      <c r="G55" s="3"/>
      <c r="H55" s="3">
        <v>13.26</v>
      </c>
      <c r="I55" s="3"/>
      <c r="J55" s="3">
        <v>0</v>
      </c>
      <c r="K55" s="3"/>
      <c r="L55" s="3">
        <v>8148.99</v>
      </c>
      <c r="M55" s="3"/>
      <c r="N55" s="3">
        <v>1650</v>
      </c>
    </row>
    <row r="56" spans="1:14" x14ac:dyDescent="0.2">
      <c r="A56" s="5" t="s">
        <v>9</v>
      </c>
      <c r="B56" s="3">
        <v>249325.45</v>
      </c>
      <c r="C56" s="3"/>
      <c r="D56" s="3">
        <v>21774.11</v>
      </c>
      <c r="E56" s="3"/>
      <c r="F56" s="3">
        <v>63945.41</v>
      </c>
      <c r="G56" s="3"/>
      <c r="H56" s="3">
        <v>0</v>
      </c>
      <c r="I56" s="3"/>
      <c r="J56" s="3">
        <v>0</v>
      </c>
      <c r="K56" s="3"/>
      <c r="L56" s="3">
        <v>5429.99</v>
      </c>
      <c r="M56" s="3"/>
      <c r="N56" s="3">
        <v>0</v>
      </c>
    </row>
    <row r="57" spans="1:14" x14ac:dyDescent="0.2">
      <c r="A57" s="1" t="s">
        <v>10</v>
      </c>
      <c r="B57" s="3">
        <f>SUM(B54+B55-B56)</f>
        <v>708381.5</v>
      </c>
      <c r="C57" s="3"/>
      <c r="D57" s="3">
        <f>SUM(D54+D55-D56)</f>
        <v>1247853.8399999999</v>
      </c>
      <c r="E57" s="3"/>
      <c r="F57" s="3">
        <f>SUM(F54+F55-F56)</f>
        <v>340399.52</v>
      </c>
      <c r="G57" s="3"/>
      <c r="H57" s="3">
        <f>SUM(H54+H55-H56)</f>
        <v>139991.97</v>
      </c>
      <c r="I57" s="3"/>
      <c r="J57" s="3">
        <f>SUM(J54+J55-J56)</f>
        <v>0</v>
      </c>
      <c r="K57" s="3"/>
      <c r="L57" s="3">
        <f>SUM(L54+L55-L56)</f>
        <v>52571.48</v>
      </c>
      <c r="M57" s="3"/>
      <c r="N57" s="3">
        <f>SUM(N54+N55-N56)</f>
        <v>6813.96</v>
      </c>
    </row>
    <row r="58" spans="1:14" x14ac:dyDescent="0.2">
      <c r="A58" s="4">
        <v>43252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7</v>
      </c>
      <c r="B59" s="3">
        <v>708381.5</v>
      </c>
      <c r="C59" s="3"/>
      <c r="D59" s="3">
        <v>1247853.8400000001</v>
      </c>
      <c r="E59" s="3"/>
      <c r="F59" s="3">
        <v>340399.52</v>
      </c>
      <c r="G59" s="3"/>
      <c r="H59" s="3">
        <v>139991.97</v>
      </c>
      <c r="I59" s="3"/>
      <c r="J59" s="3">
        <v>0</v>
      </c>
      <c r="K59" s="3"/>
      <c r="L59" s="3">
        <v>52571.48</v>
      </c>
      <c r="M59" s="3"/>
      <c r="N59" s="3">
        <v>6813.96</v>
      </c>
    </row>
    <row r="60" spans="1:14" x14ac:dyDescent="0.2">
      <c r="A60" s="5" t="s">
        <v>8</v>
      </c>
      <c r="B60" s="3">
        <v>170251.63</v>
      </c>
      <c r="C60" s="3"/>
      <c r="D60" s="3">
        <v>61914.1</v>
      </c>
      <c r="E60" s="3"/>
      <c r="F60" s="3">
        <v>19270.87</v>
      </c>
      <c r="G60" s="3"/>
      <c r="H60" s="3">
        <v>5.05</v>
      </c>
      <c r="I60" s="3"/>
      <c r="J60" s="3">
        <v>0</v>
      </c>
      <c r="K60" s="3"/>
      <c r="L60" s="3">
        <v>15511.76</v>
      </c>
      <c r="M60" s="3"/>
      <c r="N60" s="3">
        <v>0</v>
      </c>
    </row>
    <row r="61" spans="1:14" x14ac:dyDescent="0.2">
      <c r="A61" s="5" t="s">
        <v>9</v>
      </c>
      <c r="B61" s="3">
        <v>544595.66</v>
      </c>
      <c r="C61" s="3"/>
      <c r="D61" s="3">
        <v>336.5</v>
      </c>
      <c r="E61" s="3"/>
      <c r="F61" s="3">
        <v>109476.39</v>
      </c>
      <c r="G61" s="3"/>
      <c r="H61" s="3">
        <v>0</v>
      </c>
      <c r="I61" s="3"/>
      <c r="J61" s="3">
        <v>0</v>
      </c>
      <c r="K61" s="3"/>
      <c r="L61" s="3">
        <v>34503.56</v>
      </c>
      <c r="M61" s="3"/>
      <c r="N61" s="3">
        <v>3886.82</v>
      </c>
    </row>
    <row r="62" spans="1:14" x14ac:dyDescent="0.2">
      <c r="A62" s="1" t="s">
        <v>10</v>
      </c>
      <c r="B62" s="3">
        <f>SUM(B59+B60-B61)</f>
        <v>334037.46999999997</v>
      </c>
      <c r="C62" s="3"/>
      <c r="D62" s="3">
        <f>SUM(D59+D60-D61)</f>
        <v>1309431.4400000002</v>
      </c>
      <c r="E62" s="3"/>
      <c r="F62" s="3">
        <f>SUM(F59+F60-F61)</f>
        <v>250194</v>
      </c>
      <c r="G62" s="3"/>
      <c r="H62" s="3">
        <f>SUM(H59+H60-H61)</f>
        <v>139997.01999999999</v>
      </c>
      <c r="I62" s="3"/>
      <c r="J62" s="3">
        <f>SUM(J59+J60-J61)</f>
        <v>0</v>
      </c>
      <c r="K62" s="3"/>
      <c r="L62" s="3">
        <f>SUM(L59+L60-L61)</f>
        <v>33579.680000000008</v>
      </c>
      <c r="M62" s="3"/>
      <c r="N62" s="3">
        <f>SUM(N59+N60-N61)</f>
        <v>2927.14</v>
      </c>
    </row>
    <row r="63" spans="1:14" x14ac:dyDescent="0.2">
      <c r="A63" s="5" t="s">
        <v>26</v>
      </c>
      <c r="B63" s="3">
        <v>293529.63</v>
      </c>
      <c r="C63" s="3"/>
      <c r="D63" s="3"/>
      <c r="E63" s="3"/>
      <c r="F63" s="3">
        <v>62011.1</v>
      </c>
      <c r="G63" s="3"/>
      <c r="H63" s="3"/>
      <c r="I63" s="3"/>
      <c r="J63" s="3"/>
      <c r="K63" s="3"/>
      <c r="L63" s="3">
        <v>10471.469999999999</v>
      </c>
      <c r="M63" s="3"/>
      <c r="N63" s="3">
        <v>3204.92</v>
      </c>
    </row>
    <row r="64" spans="1:14" x14ac:dyDescent="0.2">
      <c r="A64" s="5" t="s">
        <v>43</v>
      </c>
      <c r="B64" s="3">
        <v>-39426.080000000002</v>
      </c>
      <c r="C64" s="3"/>
      <c r="D64" s="3">
        <v>-2788</v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1" t="s">
        <v>15</v>
      </c>
      <c r="B65" s="3">
        <f>SUM(B62:B64)</f>
        <v>588141.02</v>
      </c>
      <c r="C65" s="3"/>
      <c r="D65" s="3">
        <f>SUM(D62:D64)</f>
        <v>1306643.4400000002</v>
      </c>
      <c r="E65" s="3"/>
      <c r="F65" s="3">
        <f>SUM(F62:F64)</f>
        <v>312205.09999999998</v>
      </c>
      <c r="G65" s="3"/>
      <c r="H65" s="3">
        <f>SUM(H62:H64)</f>
        <v>139997.01999999999</v>
      </c>
      <c r="I65" s="3"/>
      <c r="J65" s="3">
        <f>SUM(J62:J64)</f>
        <v>0</v>
      </c>
      <c r="K65" s="3"/>
      <c r="L65" s="3">
        <f>SUM(L62:L64)</f>
        <v>44051.150000000009</v>
      </c>
      <c r="M65" s="3"/>
      <c r="N65" s="3">
        <f>SUM(N62:N64)</f>
        <v>6132.0599999999995</v>
      </c>
    </row>
    <row r="66" spans="1:14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>
        <f>SUM(B5,B10,B16,B21,B26,B31,B36,B41,B46,B51,B56,B61)</f>
        <v>3222736.4000000004</v>
      </c>
      <c r="C68" s="3"/>
      <c r="D68" s="3">
        <f>SUM(D5,D10,D16,D21,D26,D31,D36,D41,D46,D51,D56,D61)</f>
        <v>775357.62</v>
      </c>
      <c r="E68" s="3"/>
      <c r="F68" s="3">
        <f>SUM(F5,F10,F16,F21,F26,F31,F36,F41,F46,F51,F56,F61)</f>
        <v>561475.83999999997</v>
      </c>
      <c r="G68" s="3"/>
      <c r="H68" s="3">
        <f>SUM(H5,H10,H16,H21,H26,H31,H36,H41,H46,H51,H56,H61)</f>
        <v>17500</v>
      </c>
      <c r="I68" s="3"/>
      <c r="J68" s="3">
        <f>SUM(J5,J10,J16,J21,J26,J31,J36,J41,J46,J51,J56,J61)</f>
        <v>0</v>
      </c>
      <c r="K68" s="3"/>
      <c r="L68" s="3">
        <f>SUM(L5,L10,L16,L21,L26,L31,L36,L41,L46,L51,L56,L61)</f>
        <v>197292.86999999997</v>
      </c>
      <c r="M68" s="3"/>
      <c r="N68" s="3">
        <f>SUM(N5,N10,N16,N21,N26,N31,N36,N41,N46,N51,N56,N61)</f>
        <v>7157.49</v>
      </c>
    </row>
    <row r="69" spans="1:14" x14ac:dyDescent="0.2">
      <c r="B69" s="15">
        <f>SUM(B32/B68)</f>
        <v>0.11594910772100377</v>
      </c>
      <c r="D69" s="15">
        <f>SUM(D32/D68)</f>
        <v>0.95781415032717421</v>
      </c>
      <c r="F69" s="15">
        <f>SUM(F32/F68)</f>
        <v>0.42427066852956674</v>
      </c>
      <c r="H69" s="15">
        <f>SUM(H32/H68)</f>
        <v>7.9987834285714285</v>
      </c>
      <c r="J69" s="15" t="e">
        <f>SUM(J32/J68)</f>
        <v>#DIV/0!</v>
      </c>
      <c r="L69" s="15">
        <f>SUM(L32/L68)</f>
        <v>0.17482365176197195</v>
      </c>
      <c r="N69" s="15">
        <f>SUM(N32/N68)</f>
        <v>0.1584298406284885</v>
      </c>
    </row>
  </sheetData>
  <pageMargins left="0.7" right="0.7" top="0.75" bottom="0.75" header="0.3" footer="0.3"/>
  <pageSetup scale="89" orientation="landscape" r:id="rId1"/>
  <rowBreaks count="1" manualBreakCount="1">
    <brk id="42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28"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2018-05-11T17:10:56Z</cp:lastPrinted>
  <dcterms:created xsi:type="dcterms:W3CDTF">2007-12-03T15:54:26Z</dcterms:created>
  <dcterms:modified xsi:type="dcterms:W3CDTF">2018-07-09T21:48:07Z</dcterms:modified>
</cp:coreProperties>
</file>